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robins/Box/Geothermal Electricity &amp; Heat Market Analysis &amp; Report/"/>
    </mc:Choice>
  </mc:AlternateContent>
  <xr:revisionPtr revIDLastSave="0" documentId="13_ncr:1_{80FB27A4-7B23-B644-ADC9-42545D612744}" xr6:coauthVersionLast="46" xr6:coauthVersionMax="46" xr10:uidLastSave="{00000000-0000-0000-0000-000000000000}"/>
  <bookViews>
    <workbookView xWindow="11640" yWindow="460" windowWidth="20760" windowHeight="20540" activeTab="1" xr2:uid="{00000000-000D-0000-FFFF-FFFF00000000}"/>
  </bookViews>
  <sheets>
    <sheet name="Totals" sheetId="6" r:id="rId1"/>
    <sheet name="Master List" sheetId="4" r:id="rId2"/>
    <sheet name="2020 Questionnaire" sheetId="1" r:id="rId3"/>
    <sheet name="Capacity Comparison By Sourc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6" l="1"/>
  <c r="F26" i="6" l="1"/>
  <c r="D84" i="4" l="1"/>
  <c r="D60" i="1"/>
  <c r="F76" i="1"/>
  <c r="E76" i="1"/>
  <c r="F75" i="1"/>
  <c r="E75" i="1"/>
  <c r="F73" i="1"/>
  <c r="E73" i="1"/>
  <c r="F72" i="1"/>
  <c r="E72" i="1"/>
  <c r="F71" i="1"/>
  <c r="E71" i="1"/>
  <c r="F70" i="1"/>
  <c r="E70" i="1"/>
  <c r="F69" i="1"/>
  <c r="E69" i="1"/>
  <c r="F57" i="1"/>
  <c r="E57" i="1"/>
  <c r="F56" i="1"/>
  <c r="E56" i="1"/>
  <c r="F55" i="1"/>
  <c r="E55" i="1"/>
  <c r="F54" i="1"/>
  <c r="E54" i="1"/>
  <c r="F52" i="1"/>
  <c r="E52" i="1"/>
  <c r="F49" i="1"/>
  <c r="E49" i="1"/>
  <c r="F47" i="1"/>
  <c r="E47" i="1"/>
  <c r="F40" i="1"/>
  <c r="E40" i="1"/>
  <c r="F39" i="1"/>
  <c r="E39" i="1"/>
  <c r="F38" i="1"/>
  <c r="E38" i="1"/>
  <c r="F37" i="1"/>
  <c r="E37" i="1"/>
  <c r="F36" i="1"/>
  <c r="E36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4" i="1"/>
  <c r="E24" i="1"/>
  <c r="F25" i="1"/>
  <c r="E25" i="1"/>
  <c r="F23" i="1"/>
  <c r="E23" i="1"/>
  <c r="F22" i="1"/>
  <c r="E22" i="1"/>
  <c r="F21" i="1"/>
  <c r="E21" i="1"/>
  <c r="F17" i="1"/>
  <c r="E17" i="1"/>
  <c r="F16" i="1"/>
  <c r="E16" i="1"/>
  <c r="F14" i="1"/>
  <c r="E14" i="1"/>
  <c r="F7" i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</author>
    <author>HP Authorized Customer</author>
  </authors>
  <commentList>
    <comment ref="B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Ben:</t>
        </r>
        <r>
          <rPr>
            <sz val="9"/>
            <color indexed="81"/>
            <rFont val="Tahoma"/>
            <family val="2"/>
          </rPr>
          <t xml:space="preserve">
revised from 90
</t>
        </r>
      </text>
    </comment>
    <comment ref="B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Ben:</t>
        </r>
        <r>
          <rPr>
            <sz val="9"/>
            <color indexed="81"/>
            <rFont val="Tahoma"/>
            <family val="2"/>
          </rPr>
          <t xml:space="preserve">
Ben:
revised using this source http://www.pacificorp.com/content/dam/pacificorp/doc/Energy_Sources/EnergyGeneration_FactSheets/RMP_GFS_Blundell.pdf</t>
        </r>
      </text>
    </comment>
    <comment ref="B1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Ben:</t>
        </r>
        <r>
          <rPr>
            <sz val="9"/>
            <color indexed="81"/>
            <rFont val="Tahoma"/>
            <family val="2"/>
          </rPr>
          <t xml:space="preserve">
used net from EIA
</t>
        </r>
      </text>
    </comment>
    <comment ref="B3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Ben:</t>
        </r>
        <r>
          <rPr>
            <sz val="9"/>
            <color indexed="81"/>
            <rFont val="Tahoma"/>
            <family val="2"/>
          </rPr>
          <t xml:space="preserve">
EIA data revision
</t>
        </r>
      </text>
    </comment>
    <comment ref="B34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Ben:</t>
        </r>
        <r>
          <rPr>
            <sz val="9"/>
            <color indexed="81"/>
            <rFont val="Tahoma"/>
            <family val="2"/>
          </rPr>
          <t xml:space="preserve">
revised by EIA data</t>
        </r>
      </text>
    </comment>
    <comment ref="B45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Dan Fleischmann indicated 14.5 MW.</t>
        </r>
      </text>
    </comment>
    <comment ref="B5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Ben:</t>
        </r>
        <r>
          <rPr>
            <sz val="9"/>
            <color indexed="81"/>
            <rFont val="Tahoma"/>
            <family val="2"/>
          </rPr>
          <t xml:space="preserve">
original 15?</t>
        </r>
      </text>
    </comment>
    <comment ref="B5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Ben:</t>
        </r>
        <r>
          <rPr>
            <sz val="9"/>
            <color indexed="81"/>
            <rFont val="Tahoma"/>
            <family val="2"/>
          </rPr>
          <t xml:space="preserve">
might be six
</t>
        </r>
      </text>
    </comment>
    <comment ref="B57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Ben:</t>
        </r>
        <r>
          <rPr>
            <sz val="9"/>
            <color indexed="81"/>
            <rFont val="Tahoma"/>
            <family val="2"/>
          </rPr>
          <t xml:space="preserve">
revised friom 90
</t>
        </r>
      </text>
    </comment>
    <comment ref="B64" authorId="1" shapeId="0" xr:uid="{00000000-0006-0000-0300-00000A000000}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Ormat indicated 50 MW. Because of problems/ change of plan operates closer to 27-33 MW</t>
        </r>
      </text>
    </comment>
    <comment ref="B8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Ben:</t>
        </r>
        <r>
          <rPr>
            <sz val="9"/>
            <color indexed="81"/>
            <rFont val="Tahoma"/>
            <family val="2"/>
          </rPr>
          <t xml:space="preserve">
revised down to match EIA
</t>
        </r>
      </text>
    </comment>
    <comment ref="B90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Ben:</t>
        </r>
        <r>
          <rPr>
            <sz val="9"/>
            <color indexed="81"/>
            <rFont val="Tahoma"/>
            <family val="2"/>
          </rPr>
          <t xml:space="preserve">
Revised Down to match EIA
</t>
        </r>
      </text>
    </comment>
    <comment ref="B91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Ben:</t>
        </r>
        <r>
          <rPr>
            <sz val="9"/>
            <color indexed="81"/>
            <rFont val="Tahoma"/>
            <family val="2"/>
          </rPr>
          <t xml:space="preserve">
revised to match EIA
</t>
        </r>
      </text>
    </comment>
  </commentList>
</comments>
</file>

<file path=xl/sharedStrings.xml><?xml version="1.0" encoding="utf-8"?>
<sst xmlns="http://schemas.openxmlformats.org/spreadsheetml/2006/main" count="1616" uniqueCount="359">
  <si>
    <t>Field Name</t>
  </si>
  <si>
    <t>Plant Name</t>
  </si>
  <si>
    <t>Turbine Type</t>
  </si>
  <si>
    <t>Plant Type</t>
  </si>
  <si>
    <t>Notes</t>
  </si>
  <si>
    <t>Capacity (MW)</t>
  </si>
  <si>
    <t xml:space="preserve">Nameplate </t>
  </si>
  <si>
    <t xml:space="preserve">Summer </t>
  </si>
  <si>
    <t xml:space="preserve"> Capacity (MW)</t>
  </si>
  <si>
    <t>Winter</t>
  </si>
  <si>
    <t>Generation (MWh)</t>
  </si>
  <si>
    <t xml:space="preserve">Net </t>
  </si>
  <si>
    <t>Completed</t>
  </si>
  <si>
    <t xml:space="preserve">Year </t>
  </si>
  <si>
    <t xml:space="preserve"> Decommissioned</t>
  </si>
  <si>
    <t>Year</t>
  </si>
  <si>
    <t xml:space="preserve"> Y/N</t>
  </si>
  <si>
    <t>Decommissioned?</t>
  </si>
  <si>
    <t>Company</t>
  </si>
  <si>
    <t>CA - The Geysers</t>
  </si>
  <si>
    <t>NM - Lightning Dock</t>
  </si>
  <si>
    <t>NV - Blue Mountain</t>
  </si>
  <si>
    <t>NV - Hazen (Black Butte)</t>
  </si>
  <si>
    <t>NV - Soda Lake</t>
  </si>
  <si>
    <t>UT - Thermo Hot Spring</t>
  </si>
  <si>
    <t>Bottle Rock</t>
  </si>
  <si>
    <t>Dry Steam</t>
  </si>
  <si>
    <t>Faulkner</t>
  </si>
  <si>
    <t>Binary</t>
  </si>
  <si>
    <t>Lightning Dock</t>
  </si>
  <si>
    <t>Patua Phase 1</t>
  </si>
  <si>
    <t>"Mothballed" according to Susan Petty</t>
  </si>
  <si>
    <t>Soda Lake 1</t>
  </si>
  <si>
    <t>Soda Lake 2</t>
  </si>
  <si>
    <t>Thermo Hot Spring</t>
  </si>
  <si>
    <t>Soda Lake 3</t>
  </si>
  <si>
    <t>Cyrq</t>
  </si>
  <si>
    <t>Cove Fort</t>
  </si>
  <si>
    <t>UT - Cove Fort</t>
  </si>
  <si>
    <t>Confidential</t>
  </si>
  <si>
    <t>Enel</t>
  </si>
  <si>
    <t>Salt Wells</t>
  </si>
  <si>
    <t>NV - Salt Wells (Eight Mile Flat)</t>
  </si>
  <si>
    <t>Stillwater</t>
  </si>
  <si>
    <t>NV - Stillwater</t>
  </si>
  <si>
    <t>Navy I Unit 1</t>
  </si>
  <si>
    <t>Navy I Unit 2</t>
  </si>
  <si>
    <t>Navy I Unit 3</t>
  </si>
  <si>
    <t>Navy II Unit 1</t>
  </si>
  <si>
    <t>Navy II Unit 2</t>
  </si>
  <si>
    <t>Navy II Unit 3</t>
  </si>
  <si>
    <t>CA - Coso</t>
  </si>
  <si>
    <t>Navy</t>
  </si>
  <si>
    <t>Double Flash</t>
  </si>
  <si>
    <t>BLM East Unit 1</t>
  </si>
  <si>
    <t>BLM East Unit 2</t>
  </si>
  <si>
    <t>BLM West Unit 1</t>
  </si>
  <si>
    <t>Altarock/Cyrq</t>
  </si>
  <si>
    <t>*</t>
  </si>
  <si>
    <t>Plant</t>
  </si>
  <si>
    <t>Nameplate Capacity (MW) GEA List</t>
  </si>
  <si>
    <t>Aidlin Unit 1</t>
  </si>
  <si>
    <t>Aidlin Unit 2</t>
  </si>
  <si>
    <t>Amedee (Wendel)</t>
  </si>
  <si>
    <t>Bear Canyon</t>
  </si>
  <si>
    <t>Beowawe</t>
  </si>
  <si>
    <t>Beowawe 2</t>
  </si>
  <si>
    <t>Big Geyser</t>
  </si>
  <si>
    <t>BLM Unit 1</t>
  </si>
  <si>
    <t>BLM Unit 2</t>
  </si>
  <si>
    <t>BLM Unit 3</t>
  </si>
  <si>
    <t>Blundell 1</t>
  </si>
  <si>
    <t>Blundell 2</t>
  </si>
  <si>
    <t>Brady (Brady Complex)</t>
  </si>
  <si>
    <t>Brady Hot Spring (Brady Complex)</t>
  </si>
  <si>
    <t>Calistoga</t>
  </si>
  <si>
    <t>CE Turbo</t>
  </si>
  <si>
    <t>Chena Unit 1</t>
  </si>
  <si>
    <t>Chena Unit 2</t>
  </si>
  <si>
    <t>Cobb Creek</t>
  </si>
  <si>
    <t xml:space="preserve">Cove Fort </t>
  </si>
  <si>
    <t>Del Ranch (Hoch)</t>
  </si>
  <si>
    <t>Desert Peak II (Brady Complex)</t>
  </si>
  <si>
    <t>Desert Peak II EGS (Brady Complex)</t>
  </si>
  <si>
    <t>Dixie Valley</t>
  </si>
  <si>
    <t>Dixie Valley -binary</t>
  </si>
  <si>
    <t>Don A. Campbell (Wild Rose)</t>
  </si>
  <si>
    <t>Don A. Campbell (Wild Rose) II</t>
  </si>
  <si>
    <t>Eagle Rock</t>
  </si>
  <si>
    <t>Elmore</t>
  </si>
  <si>
    <t>Florida Canyon Mine</t>
  </si>
  <si>
    <t>Galena II (Steamboat Complex)</t>
  </si>
  <si>
    <t>Galena III (Steamboat Complex)</t>
  </si>
  <si>
    <t>Galena l (Richard Burdette) (Steamboat Complex)</t>
  </si>
  <si>
    <t>GEM Bottoming Unit (Ormesia Complex)</t>
  </si>
  <si>
    <t>GEM II (Ormesia Complex)</t>
  </si>
  <si>
    <t>GEM III (Ormesia Complex)</t>
  </si>
  <si>
    <t>Goulds l (Heber Complex)</t>
  </si>
  <si>
    <t>Goulds ll (Heber Complex)</t>
  </si>
  <si>
    <t>Grant</t>
  </si>
  <si>
    <t>Heber I (Heber Complex)</t>
  </si>
  <si>
    <r>
      <t xml:space="preserve">Heber II (Heber Complex) </t>
    </r>
    <r>
      <rPr>
        <i/>
        <sz val="10"/>
        <rFont val="Arial"/>
        <family val="2"/>
      </rPr>
      <t>Second Imperial</t>
    </r>
  </si>
  <si>
    <r>
      <t xml:space="preserve">Heber South (Heber Complex) </t>
    </r>
    <r>
      <rPr>
        <i/>
        <sz val="10"/>
        <rFont val="Arial"/>
        <family val="2"/>
      </rPr>
      <t>Second Imperial</t>
    </r>
  </si>
  <si>
    <t>Honey Lake</t>
  </si>
  <si>
    <t>Jersey Valley</t>
  </si>
  <si>
    <t xml:space="preserve">John L. Featherstone (Hudson Ranch 1) </t>
  </si>
  <si>
    <t>Lake View</t>
  </si>
  <si>
    <t>Leathers</t>
  </si>
  <si>
    <t>Lightening Dock</t>
  </si>
  <si>
    <t>Mammoth Complex Repowering (Mammoth Complex)</t>
  </si>
  <si>
    <t>Mammoth II (Mammoth Complex)</t>
  </si>
  <si>
    <t>McCabe</t>
  </si>
  <si>
    <t>McGinnes Expansion</t>
  </si>
  <si>
    <t>McGinness Hills</t>
  </si>
  <si>
    <t>Navy I</t>
  </si>
  <si>
    <t>NCPA I No. 2</t>
  </si>
  <si>
    <t>NCPA II</t>
  </si>
  <si>
    <t>Neal Hot Springs</t>
  </si>
  <si>
    <t>North Brawley</t>
  </si>
  <si>
    <t>OIT</t>
  </si>
  <si>
    <t>Ormesa I (Ormesa Complex)</t>
  </si>
  <si>
    <t>Ormesa IH (Ormesa Complex)</t>
  </si>
  <si>
    <t>Ormesa II (Ormesa Complex)</t>
  </si>
  <si>
    <t>Ormesa II Upgrade (Ormesa Complex)</t>
  </si>
  <si>
    <t xml:space="preserve">Paisley Geothermal </t>
  </si>
  <si>
    <t>Puna</t>
  </si>
  <si>
    <t>Puna Expansion</t>
  </si>
  <si>
    <t>Quicksilver</t>
  </si>
  <si>
    <t>Raft River</t>
  </si>
  <si>
    <t>Ridgeline</t>
  </si>
  <si>
    <t>Salton Sea I</t>
  </si>
  <si>
    <t>Salton Sea II</t>
  </si>
  <si>
    <t>Salton Sea III</t>
  </si>
  <si>
    <t>Salton Sea IV</t>
  </si>
  <si>
    <t>Salton Sea V</t>
  </si>
  <si>
    <t>San Emidio Repower</t>
  </si>
  <si>
    <t>Socrates</t>
  </si>
  <si>
    <t>Sonoma</t>
  </si>
  <si>
    <t>Steamboat 2 (Steamboat Complex)</t>
  </si>
  <si>
    <t>Steamboat 3 (Steamboat Complex)</t>
  </si>
  <si>
    <t>Steamboat Hills</t>
  </si>
  <si>
    <t>Steamboat I</t>
  </si>
  <si>
    <t>Steamboat IA (Steamboat Complex)</t>
  </si>
  <si>
    <t>Sulphur Spring</t>
  </si>
  <si>
    <t>Tuscarora</t>
  </si>
  <si>
    <t>Vulcan</t>
  </si>
  <si>
    <t>Wabuska I</t>
  </si>
  <si>
    <t>Wabuska II</t>
  </si>
  <si>
    <t>West Ford Flat</t>
  </si>
  <si>
    <t>Wineagle</t>
  </si>
  <si>
    <t>Nameplate Capacity (MW) 2020 survey</t>
  </si>
  <si>
    <t>2020 Operator</t>
  </si>
  <si>
    <t>Nameplate Capacity (MW) 2018 EIA</t>
  </si>
  <si>
    <t>retired</t>
  </si>
  <si>
    <t>No listing</t>
  </si>
  <si>
    <t>no listing</t>
  </si>
  <si>
    <t>55*</t>
  </si>
  <si>
    <t>unclear</t>
  </si>
  <si>
    <t>No Listing</t>
  </si>
  <si>
    <t>Possibly retired</t>
  </si>
  <si>
    <t>90*</t>
  </si>
  <si>
    <t>Power Plants not on GEA's list</t>
  </si>
  <si>
    <t>McGinness Hills 3</t>
  </si>
  <si>
    <t>Tungsten Mountain</t>
  </si>
  <si>
    <t>Wabuska 3</t>
  </si>
  <si>
    <t>n/a</t>
  </si>
  <si>
    <t xml:space="preserve">2018 EIA </t>
  </si>
  <si>
    <t>2020 survey response</t>
  </si>
  <si>
    <t>GEA</t>
  </si>
  <si>
    <t>*Navy I  is listed on questionnaire as 3 separate plants (Units 1, 2 &amp; 3), each having a nameplate capacity of 30MW</t>
  </si>
  <si>
    <t>none listed</t>
  </si>
  <si>
    <t>Operational Year</t>
  </si>
  <si>
    <t>Primary Plant Type</t>
  </si>
  <si>
    <t>Status</t>
  </si>
  <si>
    <t>Turbine</t>
  </si>
  <si>
    <t>Nameplate Capacity (MW)</t>
  </si>
  <si>
    <t>Decommission date</t>
  </si>
  <si>
    <t>Fuji</t>
  </si>
  <si>
    <t>Operational</t>
  </si>
  <si>
    <t>N/A</t>
  </si>
  <si>
    <t>Non-operational</t>
  </si>
  <si>
    <t>Ormat</t>
  </si>
  <si>
    <t>* "mothballed" according to Susan Petty</t>
  </si>
  <si>
    <t>Kaishan</t>
  </si>
  <si>
    <t>Turboden</t>
  </si>
  <si>
    <t>TAS Energy</t>
  </si>
  <si>
    <t>Atlas Copco/Mafi Trench</t>
  </si>
  <si>
    <t>EIA Plant ID</t>
  </si>
  <si>
    <t>Retired</t>
  </si>
  <si>
    <t>Chena Hot Springs</t>
  </si>
  <si>
    <t>AK - Chena Hot Springs</t>
  </si>
  <si>
    <t>none found</t>
  </si>
  <si>
    <t>*0.4</t>
  </si>
  <si>
    <t>*0.7</t>
  </si>
  <si>
    <t>refused to participate</t>
  </si>
  <si>
    <t>GEM III (Ormesa Complex)</t>
  </si>
  <si>
    <t>GEM II (Ormesa Complex)</t>
  </si>
  <si>
    <t>GEM Bottoming Unit (Ormesa Complex)</t>
  </si>
  <si>
    <t>Heber II (Heber Complex) Second Imperial</t>
  </si>
  <si>
    <t>Goulds I (Heber Complex)</t>
  </si>
  <si>
    <t>Heber South (Heber Complex) Second Imperial</t>
  </si>
  <si>
    <t>Goulds II (Heber Complex)</t>
  </si>
  <si>
    <t>Mammoth GI Repowering (Mammoth Complex)</t>
  </si>
  <si>
    <t>Mammoth GIII Repowering (Mammoth Complex)</t>
  </si>
  <si>
    <t>Mammoth GII (Mammoth Complex)</t>
  </si>
  <si>
    <t xml:space="preserve">Don A. Campbell II </t>
  </si>
  <si>
    <t>McGinness Hills 1 &amp; 2</t>
  </si>
  <si>
    <t>Galena I (Richard Burdette) (Steamboat Complex)</t>
  </si>
  <si>
    <t>Steamboat I (Steamboat Complex)</t>
  </si>
  <si>
    <t>Steamboat Hills STG</t>
  </si>
  <si>
    <t>Steamboat Hills Bottoming</t>
  </si>
  <si>
    <t>Y</t>
  </si>
  <si>
    <t>EGS</t>
  </si>
  <si>
    <t>*338,936 MWh between Goulds I and Heber I</t>
  </si>
  <si>
    <t>*208,682 MWh for entire Ormesa Complex</t>
  </si>
  <si>
    <t>1985?</t>
  </si>
  <si>
    <t>*127,672 MWh between Goulds II and Heber South</t>
  </si>
  <si>
    <t>2012  and 2015</t>
  </si>
  <si>
    <t>1989?</t>
  </si>
  <si>
    <t>Single Flash</t>
  </si>
  <si>
    <t>*88,230 MWh between Steamboat Hills STG and Steamboat Hills Bottoming</t>
  </si>
  <si>
    <t>NV - Brady Hot Spring</t>
  </si>
  <si>
    <t>NV - Deadhorse Wells (Wild Rose)</t>
  </si>
  <si>
    <t>NV - Steamboat</t>
  </si>
  <si>
    <t>CA - East Mesa</t>
  </si>
  <si>
    <t>CA - Heber</t>
  </si>
  <si>
    <t>NV - Dixie Valley</t>
  </si>
  <si>
    <t>CA - Mammoth</t>
  </si>
  <si>
    <t>NV - McGinness Hills</t>
  </si>
  <si>
    <t xml:space="preserve">OR - Neal Hot Springs </t>
  </si>
  <si>
    <t>CA - North Brawley</t>
  </si>
  <si>
    <t>HI - Puna</t>
  </si>
  <si>
    <t>ID - Raft River</t>
  </si>
  <si>
    <t>NV - San Emidio (Empire)</t>
  </si>
  <si>
    <t>NV - Hot Sulphur Springs</t>
  </si>
  <si>
    <t>NV - Tungsten Mountain</t>
  </si>
  <si>
    <t>U.S. Geothermal</t>
  </si>
  <si>
    <t>*2020 questionnaire lists Mammoth complex as 3 plants totaling 40 MW</t>
  </si>
  <si>
    <t>*2020 questionnaire litsed this plant, but didn't give any production or capacity figures</t>
  </si>
  <si>
    <t>*2020 questionnaire lists this plant as McGuinness Hills II and a new 2020 plant as McGuinness Expansion</t>
  </si>
  <si>
    <t>CA - Salton Sea</t>
  </si>
  <si>
    <t>Elmore (ST-302)</t>
  </si>
  <si>
    <t>CalEnergy</t>
  </si>
  <si>
    <t>GE</t>
  </si>
  <si>
    <t>Back Pressure</t>
  </si>
  <si>
    <t>GE Rotoflow</t>
  </si>
  <si>
    <t>Mitsubishi</t>
  </si>
  <si>
    <t>*Retired in 2016: http://www.thinkgeoenergy.com/calpine-receives-use-permit-for-out-of-service-bear-canyon-geothermal-plant/</t>
  </si>
  <si>
    <t>*Calpine</t>
  </si>
  <si>
    <t>According to Ann Robertson Tait's paper, this was retired in 2014; company website hasn't been updated since 2015</t>
  </si>
  <si>
    <t>ElectraTherm</t>
  </si>
  <si>
    <t>*Ormat listed this plant on 2020 questionnaire, but didn't give any production or capacity figures</t>
  </si>
  <si>
    <t>Calpine</t>
  </si>
  <si>
    <t>Calpine declined to participate in 2020 survey</t>
  </si>
  <si>
    <t>*Operational</t>
  </si>
  <si>
    <t>*Chena declined to participate in 2020 survey, so 2015 data used</t>
  </si>
  <si>
    <t>286F</t>
  </si>
  <si>
    <t>*110</t>
  </si>
  <si>
    <t>*N/A</t>
  </si>
  <si>
    <t>286E</t>
  </si>
  <si>
    <t>286D</t>
  </si>
  <si>
    <t>286K</t>
  </si>
  <si>
    <t>286I</t>
  </si>
  <si>
    <t>286A</t>
  </si>
  <si>
    <t>*78</t>
  </si>
  <si>
    <t>286H</t>
  </si>
  <si>
    <t>286B</t>
  </si>
  <si>
    <t>286J</t>
  </si>
  <si>
    <t>286G</t>
  </si>
  <si>
    <t>General Electric</t>
  </si>
  <si>
    <t>Toshiba</t>
  </si>
  <si>
    <t>Energy Source</t>
  </si>
  <si>
    <t>John L. Featherstone</t>
  </si>
  <si>
    <t>Triple Flash</t>
  </si>
  <si>
    <t>OR - Klamath Falls</t>
  </si>
  <si>
    <t>*0.28</t>
  </si>
  <si>
    <t>*1.75</t>
  </si>
  <si>
    <t>OR - Surprise Valley</t>
  </si>
  <si>
    <t>Surprise Valley Electric Corp.</t>
  </si>
  <si>
    <t>*3.1</t>
  </si>
  <si>
    <t>Pratt &amp; Whitney</t>
  </si>
  <si>
    <t>no response on 2020 survey, but 2018 state data shows similar numbers to GEA's 2015 data</t>
  </si>
  <si>
    <t>UT - Roosevelt</t>
  </si>
  <si>
    <t>PacifiCorp</t>
  </si>
  <si>
    <t>NV - Beowawe</t>
  </si>
  <si>
    <t>Terra Gen</t>
  </si>
  <si>
    <t>CA - Honey Lake</t>
  </si>
  <si>
    <t>HL Power Company</t>
  </si>
  <si>
    <t>Amedee Geothermal Venture (Oski Energy)</t>
  </si>
  <si>
    <t>Northern California Power Agency</t>
  </si>
  <si>
    <t>NV - Wabuska</t>
  </si>
  <si>
    <t>Wineagle Development</t>
  </si>
  <si>
    <t>Open Mountain Energy</t>
  </si>
  <si>
    <t>Barber Nichols</t>
  </si>
  <si>
    <t>*11.2</t>
  </si>
  <si>
    <t>*97</t>
  </si>
  <si>
    <t>*95</t>
  </si>
  <si>
    <t>*120</t>
  </si>
  <si>
    <t>*117.5</t>
  </si>
  <si>
    <t>*28.8</t>
  </si>
  <si>
    <t>*Calpine declined to participate in 2020 survey, so 2018 state data used: https://ww2.energy.ca.gov/almanac/renewables_data/geothermal/index_cms.php</t>
  </si>
  <si>
    <t>*Didn't respond to 2020 survey, so 2018 state data used: https://www.oregon.gov/energy/energy-oregon/Pages/Geothermal.aspx</t>
  </si>
  <si>
    <t>*Didn't respond to 2020 survey, so 2018 state data used: https://ww2.energy.ca.gov/almanac/renewables_data/geothermal/index_cms.php</t>
  </si>
  <si>
    <t>*64.7</t>
  </si>
  <si>
    <t>*6.2</t>
  </si>
  <si>
    <t>*Didn't respond to the 2020 questionnaire, so 2018 EIA data used: https://www.eia.gov/electricity/annual/</t>
  </si>
  <si>
    <t>no response to survey</t>
  </si>
  <si>
    <t>*17</t>
  </si>
  <si>
    <t>*3.6</t>
  </si>
  <si>
    <t>*30.7</t>
  </si>
  <si>
    <t>*14.1</t>
  </si>
  <si>
    <t>*Non-operational</t>
  </si>
  <si>
    <t>*Didn't respond to 2020 survey, Ann Robertson-Tait lists it as non-operational</t>
  </si>
  <si>
    <t>*4.4</t>
  </si>
  <si>
    <t>*Didn't respond to 2020 survey, numbers taken from Ann Robertson-Tait's 2020 WGC paper (draft)</t>
  </si>
  <si>
    <t>*Didn't respond to 2020 survey, Ann Robertson-Tait lists it as a biomass coproduce with zero generation</t>
  </si>
  <si>
    <t>Nameplate Capacity (MW) 2018 State Rpts</t>
  </si>
  <si>
    <t>*55</t>
  </si>
  <si>
    <t>*2018 EIA &amp; CA reports both show 55 MW capacity but zero generation; fits Susan Petty's description of it being "mothballed"</t>
  </si>
  <si>
    <t>*33.3</t>
  </si>
  <si>
    <t>*CA has one listing of 100MW for total of the 3 BLM units</t>
  </si>
  <si>
    <t>*CA has one listing of 100MW for total of the 3 Navy II units</t>
  </si>
  <si>
    <t>Current number matches 2015 GEA; EIA likely includes another plant in the numbers</t>
  </si>
  <si>
    <t>Calpine declined to participate in 2020 survey; EIA likely includes another plant in totals?</t>
  </si>
  <si>
    <t>*Post 2015</t>
  </si>
  <si>
    <t>*CA data shows plant still producing 8914 MWh in 2015, dropping to .12 in 2016 and .01 in 2018</t>
  </si>
  <si>
    <t>*In March 2018, OEC 14 was added, which increased to total capacity to 29.5 MW</t>
  </si>
  <si>
    <t>*2018</t>
  </si>
  <si>
    <t>*Equipment retired in various stages between 2016 and 2018. PPA terminated in December 2018.</t>
  </si>
  <si>
    <t>*Listed in GEA's 2015 data with 5.1 capacity, no listing in EIA 2018 plant report</t>
  </si>
  <si>
    <t>Plants retired since 2015</t>
  </si>
  <si>
    <t>Lightning Dock (old)</t>
  </si>
  <si>
    <t>Two different plants of 50 MW each but officially considered 1 plant</t>
  </si>
  <si>
    <t>Total plants listed</t>
  </si>
  <si>
    <t>Total plants</t>
  </si>
  <si>
    <t>Plants that shouldn't have been on list</t>
  </si>
  <si>
    <t>Non-operational plants</t>
  </si>
  <si>
    <t>Total actual plants</t>
  </si>
  <si>
    <t>Operational plants</t>
  </si>
  <si>
    <t>New plants to come online since 2015</t>
  </si>
  <si>
    <t>7*</t>
  </si>
  <si>
    <t>* doesn't include added capacity at Goulds I, since that's an existing plant already on the list</t>
  </si>
  <si>
    <t>But that can be accounted for because:</t>
  </si>
  <si>
    <t>Mcginness 1&amp;2 are listed separately on the 2015 list and combined on the 2020 list (equates to 1 more plant on the 2015 list)</t>
  </si>
  <si>
    <t>Navy I is listed as 1 plant on the 2015 list but 3 separate plants on the 2020 list (equates to 2 less plants on 2015 list)</t>
  </si>
  <si>
    <t>Name</t>
  </si>
  <si>
    <t>Resource Type</t>
  </si>
  <si>
    <t>MW</t>
  </si>
  <si>
    <t>Plants that have come online since 2016</t>
  </si>
  <si>
    <t>CH Produced</t>
  </si>
  <si>
    <t>CH Unproduced</t>
  </si>
  <si>
    <t>Total MW</t>
  </si>
  <si>
    <t>Soda Lake I</t>
  </si>
  <si>
    <t>Repower</t>
  </si>
  <si>
    <t>Plants that have gone offline since 2016</t>
  </si>
  <si>
    <t>Repower?</t>
  </si>
  <si>
    <t>CH Expansion</t>
  </si>
  <si>
    <t>This leaves a discrepancy, as 98-7+7 should come out to 98 total plants, not 97</t>
  </si>
  <si>
    <t>If those are factored in, there were actually 97 plants online in 2015, which matches current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</si>
</sst>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6" xfId="0" applyFont="1" applyFill="1" applyBorder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6" xfId="0" applyFill="1" applyBorder="1"/>
    <xf numFmtId="0" fontId="5" fillId="0" borderId="6" xfId="0" applyFont="1" applyFill="1" applyBorder="1"/>
    <xf numFmtId="164" fontId="0" fillId="0" borderId="6" xfId="0" applyNumberForma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3" borderId="6" xfId="0" applyFill="1" applyBorder="1"/>
    <xf numFmtId="164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5" fillId="3" borderId="6" xfId="0" applyFont="1" applyFill="1" applyBorder="1"/>
    <xf numFmtId="164" fontId="0" fillId="3" borderId="6" xfId="0" applyNumberFormat="1" applyFill="1" applyBorder="1"/>
    <xf numFmtId="0" fontId="0" fillId="0" borderId="6" xfId="0" applyFill="1" applyBorder="1" applyAlignment="1">
      <alignment horizontal="right"/>
    </xf>
    <xf numFmtId="164" fontId="0" fillId="0" borderId="6" xfId="0" applyNumberFormat="1" applyFill="1" applyBorder="1"/>
    <xf numFmtId="0" fontId="0" fillId="3" borderId="11" xfId="0" applyFill="1" applyBorder="1"/>
    <xf numFmtId="164" fontId="0" fillId="3" borderId="11" xfId="0" applyNumberForma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7" xfId="0" applyFill="1" applyBorder="1"/>
    <xf numFmtId="164" fontId="0" fillId="3" borderId="7" xfId="0" applyNumberForma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12" fillId="0" borderId="6" xfId="1" applyFont="1" applyFill="1" applyBorder="1" applyAlignment="1">
      <alignment horizontal="center" vertical="center" wrapText="1"/>
    </xf>
    <xf numFmtId="0" fontId="11" fillId="0" borderId="3" xfId="0" applyFont="1" applyBorder="1"/>
    <xf numFmtId="0" fontId="0" fillId="0" borderId="12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11" fillId="0" borderId="4" xfId="0" applyFont="1" applyBorder="1"/>
    <xf numFmtId="0" fontId="11" fillId="0" borderId="2" xfId="0" applyFont="1" applyBorder="1"/>
    <xf numFmtId="0" fontId="0" fillId="0" borderId="13" xfId="0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/>
    <xf numFmtId="0" fontId="3" fillId="3" borderId="0" xfId="0" applyFont="1" applyFill="1"/>
    <xf numFmtId="0" fontId="0" fillId="4" borderId="0" xfId="0" applyFill="1"/>
    <xf numFmtId="0" fontId="0" fillId="0" borderId="6" xfId="0" applyFont="1" applyFill="1" applyBorder="1"/>
    <xf numFmtId="0" fontId="11" fillId="0" borderId="11" xfId="0" applyFont="1" applyFill="1" applyBorder="1"/>
    <xf numFmtId="0" fontId="0" fillId="0" borderId="6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1" fillId="0" borderId="2" xfId="0" applyFont="1" applyFill="1" applyBorder="1" applyAlignment="1">
      <alignment horizontal="right" vertical="center"/>
    </xf>
    <xf numFmtId="0" fontId="1" fillId="0" borderId="2" xfId="1" applyFont="1" applyFill="1" applyBorder="1" applyAlignment="1">
      <alignment horizontal="right" vertical="center" wrapText="1"/>
    </xf>
    <xf numFmtId="0" fontId="1" fillId="0" borderId="4" xfId="1" applyFont="1" applyFill="1" applyBorder="1" applyAlignment="1">
      <alignment horizontal="right" vertical="center" wrapText="1"/>
    </xf>
    <xf numFmtId="2" fontId="2" fillId="2" borderId="6" xfId="0" applyNumberFormat="1" applyFont="1" applyFill="1" applyBorder="1" applyAlignment="1">
      <alignment horizontal="right"/>
    </xf>
    <xf numFmtId="165" fontId="2" fillId="2" borderId="6" xfId="3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5" fillId="0" borderId="6" xfId="2" applyFont="1" applyFill="1" applyBorder="1"/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right"/>
    </xf>
    <xf numFmtId="0" fontId="2" fillId="3" borderId="6" xfId="2" applyFont="1" applyFill="1" applyBorder="1" applyAlignment="1">
      <alignment horizontal="right"/>
    </xf>
    <xf numFmtId="0" fontId="2" fillId="3" borderId="6" xfId="0" applyFont="1" applyFill="1" applyBorder="1"/>
    <xf numFmtId="0" fontId="2" fillId="3" borderId="6" xfId="2" applyFont="1" applyFill="1" applyBorder="1"/>
    <xf numFmtId="164" fontId="2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right" wrapText="1"/>
    </xf>
    <xf numFmtId="0" fontId="0" fillId="3" borderId="6" xfId="0" applyFont="1" applyFill="1" applyBorder="1" applyAlignment="1">
      <alignment horizontal="right"/>
    </xf>
    <xf numFmtId="0" fontId="0" fillId="3" borderId="6" xfId="0" applyFont="1" applyFill="1" applyBorder="1"/>
    <xf numFmtId="0" fontId="2" fillId="5" borderId="6" xfId="0" applyFont="1" applyFill="1" applyBorder="1"/>
    <xf numFmtId="0" fontId="2" fillId="5" borderId="6" xfId="0" applyFont="1" applyFill="1" applyBorder="1" applyAlignment="1">
      <alignment horizontal="right"/>
    </xf>
    <xf numFmtId="0" fontId="2" fillId="5" borderId="6" xfId="2" applyFont="1" applyFill="1" applyBorder="1" applyAlignment="1">
      <alignment horizontal="right"/>
    </xf>
    <xf numFmtId="0" fontId="2" fillId="5" borderId="6" xfId="0" applyFont="1" applyFill="1" applyBorder="1" applyAlignment="1">
      <alignment horizontal="left"/>
    </xf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6" borderId="6" xfId="2" applyFont="1" applyFill="1" applyBorder="1" applyAlignment="1">
      <alignment horizontal="right"/>
    </xf>
    <xf numFmtId="0" fontId="2" fillId="6" borderId="6" xfId="0" applyFont="1" applyFill="1" applyBorder="1" applyAlignment="1">
      <alignment horizontal="left"/>
    </xf>
    <xf numFmtId="0" fontId="0" fillId="6" borderId="6" xfId="0" applyFont="1" applyFill="1" applyBorder="1"/>
    <xf numFmtId="0" fontId="2" fillId="6" borderId="6" xfId="2" applyFont="1" applyFill="1" applyBorder="1"/>
    <xf numFmtId="0" fontId="0" fillId="6" borderId="6" xfId="0" applyFont="1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7" borderId="6" xfId="0" applyFill="1" applyBorder="1"/>
    <xf numFmtId="164" fontId="0" fillId="7" borderId="6" xfId="0" applyNumberFormat="1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0" fontId="0" fillId="6" borderId="6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11" fillId="0" borderId="0" xfId="0" applyFont="1"/>
  </cellXfs>
  <cellStyles count="6">
    <cellStyle name="Comma" xfId="3" builtinId="3"/>
    <cellStyle name="Comma 2" xfId="4" xr:uid="{00000000-0005-0000-0000-000001000000}"/>
    <cellStyle name="Explanatory Text" xfId="1" builtinId="53"/>
    <cellStyle name="Normal" xfId="0" builtinId="0"/>
    <cellStyle name="Normal 2" xfId="2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40"/>
  <sheetViews>
    <sheetView workbookViewId="0">
      <selection activeCell="C49" sqref="C49"/>
    </sheetView>
  </sheetViews>
  <sheetFormatPr baseColWidth="10" defaultColWidth="8.83203125" defaultRowHeight="15" x14ac:dyDescent="0.2"/>
  <cols>
    <col min="1" max="2" width="8.83203125" style="1"/>
    <col min="3" max="3" width="17" style="1" customWidth="1"/>
    <col min="4" max="4" width="14.6640625" style="1" customWidth="1"/>
    <col min="5" max="5" width="13.6640625" style="1" bestFit="1" customWidth="1"/>
    <col min="6" max="16384" width="8.83203125" style="1"/>
  </cols>
  <sheetData>
    <row r="1" spans="3:11" x14ac:dyDescent="0.2">
      <c r="D1" s="1">
        <v>2015</v>
      </c>
      <c r="J1" s="1">
        <v>2020</v>
      </c>
    </row>
    <row r="2" spans="3:11" x14ac:dyDescent="0.2">
      <c r="D2" s="54" t="s">
        <v>333</v>
      </c>
      <c r="E2" s="1">
        <v>102</v>
      </c>
      <c r="J2" s="54" t="s">
        <v>334</v>
      </c>
      <c r="K2" s="1">
        <v>97</v>
      </c>
    </row>
    <row r="3" spans="3:11" x14ac:dyDescent="0.2">
      <c r="D3" s="54" t="s">
        <v>335</v>
      </c>
      <c r="E3" s="1">
        <v>4</v>
      </c>
      <c r="J3" s="54" t="s">
        <v>336</v>
      </c>
      <c r="K3" s="1">
        <v>4</v>
      </c>
    </row>
    <row r="4" spans="3:11" x14ac:dyDescent="0.2">
      <c r="D4" s="54" t="s">
        <v>337</v>
      </c>
      <c r="E4" s="1">
        <v>98</v>
      </c>
      <c r="J4" s="54" t="s">
        <v>338</v>
      </c>
      <c r="K4" s="1">
        <v>93</v>
      </c>
    </row>
    <row r="5" spans="3:11" x14ac:dyDescent="0.2">
      <c r="D5" s="54" t="s">
        <v>330</v>
      </c>
      <c r="E5" s="1">
        <v>7</v>
      </c>
      <c r="J5" s="54" t="s">
        <v>339</v>
      </c>
      <c r="K5" s="90" t="s">
        <v>340</v>
      </c>
    </row>
    <row r="7" spans="3:11" x14ac:dyDescent="0.2">
      <c r="G7" s="1" t="s">
        <v>341</v>
      </c>
    </row>
    <row r="9" spans="3:11" x14ac:dyDescent="0.2">
      <c r="C9" s="1" t="s">
        <v>357</v>
      </c>
    </row>
    <row r="11" spans="3:11" x14ac:dyDescent="0.2">
      <c r="C11" s="1" t="s">
        <v>342</v>
      </c>
    </row>
    <row r="12" spans="3:11" x14ac:dyDescent="0.2">
      <c r="C12" s="1" t="s">
        <v>343</v>
      </c>
    </row>
    <row r="13" spans="3:11" x14ac:dyDescent="0.2">
      <c r="C13" s="1" t="s">
        <v>344</v>
      </c>
    </row>
    <row r="15" spans="3:11" x14ac:dyDescent="0.2">
      <c r="C15" s="1" t="s">
        <v>358</v>
      </c>
    </row>
    <row r="17" spans="3:7" x14ac:dyDescent="0.2">
      <c r="C17" s="91" t="s">
        <v>348</v>
      </c>
      <c r="D17" s="91"/>
    </row>
    <row r="18" spans="3:7" x14ac:dyDescent="0.2">
      <c r="C18" s="91" t="s">
        <v>345</v>
      </c>
      <c r="D18" s="91" t="s">
        <v>3</v>
      </c>
      <c r="E18" s="91" t="s">
        <v>346</v>
      </c>
      <c r="F18" s="91" t="s">
        <v>347</v>
      </c>
      <c r="G18" s="91" t="s">
        <v>4</v>
      </c>
    </row>
    <row r="19" spans="3:7" x14ac:dyDescent="0.2">
      <c r="C19" s="1" t="s">
        <v>73</v>
      </c>
      <c r="D19" s="1" t="s">
        <v>28</v>
      </c>
      <c r="E19" s="1" t="s">
        <v>349</v>
      </c>
      <c r="F19" s="1">
        <v>21.5</v>
      </c>
    </row>
    <row r="20" spans="3:7" x14ac:dyDescent="0.2">
      <c r="C20" s="1" t="s">
        <v>241</v>
      </c>
      <c r="D20" s="1" t="s">
        <v>244</v>
      </c>
      <c r="E20" s="1" t="s">
        <v>356</v>
      </c>
      <c r="F20" s="1">
        <v>8.41</v>
      </c>
    </row>
    <row r="21" spans="3:7" x14ac:dyDescent="0.2">
      <c r="C21" s="1" t="s">
        <v>29</v>
      </c>
      <c r="D21" s="1" t="s">
        <v>28</v>
      </c>
      <c r="E21" s="1" t="s">
        <v>349</v>
      </c>
      <c r="F21" s="1">
        <v>14.5</v>
      </c>
      <c r="G21" s="1" t="s">
        <v>353</v>
      </c>
    </row>
    <row r="22" spans="3:7" x14ac:dyDescent="0.2">
      <c r="C22" s="1" t="s">
        <v>162</v>
      </c>
      <c r="D22" s="1" t="s">
        <v>28</v>
      </c>
      <c r="E22" s="1" t="s">
        <v>349</v>
      </c>
      <c r="F22" s="1">
        <v>74</v>
      </c>
    </row>
    <row r="23" spans="3:7" x14ac:dyDescent="0.2">
      <c r="C23" s="1" t="s">
        <v>35</v>
      </c>
      <c r="D23" s="1" t="s">
        <v>28</v>
      </c>
      <c r="E23" s="1" t="s">
        <v>349</v>
      </c>
      <c r="F23" s="1">
        <v>26.5</v>
      </c>
    </row>
    <row r="24" spans="3:7" x14ac:dyDescent="0.2">
      <c r="C24" s="1" t="s">
        <v>163</v>
      </c>
      <c r="D24" s="1" t="s">
        <v>28</v>
      </c>
      <c r="E24" s="1" t="s">
        <v>350</v>
      </c>
      <c r="F24" s="1">
        <v>37</v>
      </c>
    </row>
    <row r="25" spans="3:7" x14ac:dyDescent="0.2">
      <c r="C25" s="1" t="s">
        <v>164</v>
      </c>
      <c r="D25" s="1" t="s">
        <v>28</v>
      </c>
      <c r="E25" s="1" t="s">
        <v>349</v>
      </c>
      <c r="F25" s="1">
        <v>4.4000000000000004</v>
      </c>
      <c r="G25" s="1" t="s">
        <v>355</v>
      </c>
    </row>
    <row r="26" spans="3:7" x14ac:dyDescent="0.2">
      <c r="E26" s="91" t="s">
        <v>351</v>
      </c>
      <c r="F26" s="91">
        <f>SUM(F19:F25)</f>
        <v>186.31</v>
      </c>
    </row>
    <row r="27" spans="3:7" x14ac:dyDescent="0.2">
      <c r="C27" s="91" t="s">
        <v>354</v>
      </c>
    </row>
    <row r="28" spans="3:7" x14ac:dyDescent="0.2">
      <c r="C28" s="91" t="s">
        <v>345</v>
      </c>
      <c r="D28" s="91" t="s">
        <v>3</v>
      </c>
      <c r="E28" s="91" t="s">
        <v>173</v>
      </c>
      <c r="F28" s="91" t="s">
        <v>347</v>
      </c>
    </row>
    <row r="29" spans="3:7" x14ac:dyDescent="0.2">
      <c r="C29" s="1" t="s">
        <v>195</v>
      </c>
      <c r="D29" s="1" t="s">
        <v>53</v>
      </c>
      <c r="E29" s="1" t="s">
        <v>188</v>
      </c>
      <c r="F29" s="1">
        <v>21.6</v>
      </c>
    </row>
    <row r="30" spans="3:7" x14ac:dyDescent="0.2">
      <c r="C30" s="1" t="s">
        <v>121</v>
      </c>
      <c r="D30" s="1" t="s">
        <v>28</v>
      </c>
      <c r="E30" s="1" t="s">
        <v>188</v>
      </c>
      <c r="F30" s="1">
        <v>8.8000000000000007</v>
      </c>
    </row>
    <row r="31" spans="3:7" x14ac:dyDescent="0.2">
      <c r="C31" s="1" t="s">
        <v>352</v>
      </c>
      <c r="D31" s="1" t="s">
        <v>28</v>
      </c>
      <c r="E31" s="1" t="s">
        <v>188</v>
      </c>
      <c r="F31" s="1">
        <v>5.0999999999999996</v>
      </c>
    </row>
    <row r="32" spans="3:7" x14ac:dyDescent="0.2">
      <c r="C32" s="1" t="s">
        <v>208</v>
      </c>
      <c r="D32" s="1" t="s">
        <v>28</v>
      </c>
      <c r="E32" s="1" t="s">
        <v>188</v>
      </c>
      <c r="F32" s="1">
        <v>2.4</v>
      </c>
    </row>
    <row r="33" spans="3:6" x14ac:dyDescent="0.2">
      <c r="C33" s="1" t="s">
        <v>142</v>
      </c>
      <c r="D33" s="1" t="s">
        <v>28</v>
      </c>
      <c r="E33" s="1" t="s">
        <v>188</v>
      </c>
      <c r="F33" s="1">
        <v>2</v>
      </c>
    </row>
    <row r="34" spans="3:6" x14ac:dyDescent="0.2">
      <c r="C34" s="1" t="s">
        <v>146</v>
      </c>
      <c r="D34" s="1" t="s">
        <v>28</v>
      </c>
      <c r="E34" s="1" t="s">
        <v>188</v>
      </c>
      <c r="F34" s="1">
        <v>1.6</v>
      </c>
    </row>
    <row r="35" spans="3:6" x14ac:dyDescent="0.2">
      <c r="C35" s="1" t="s">
        <v>147</v>
      </c>
      <c r="D35" s="1" t="s">
        <v>28</v>
      </c>
      <c r="E35" s="1" t="s">
        <v>188</v>
      </c>
      <c r="F35" s="1">
        <v>1.6</v>
      </c>
    </row>
    <row r="36" spans="3:6" x14ac:dyDescent="0.2">
      <c r="C36" s="1" t="s">
        <v>63</v>
      </c>
      <c r="D36" s="1" t="s">
        <v>28</v>
      </c>
      <c r="E36" s="1" t="s">
        <v>180</v>
      </c>
      <c r="F36" s="1">
        <v>3</v>
      </c>
    </row>
    <row r="37" spans="3:6" x14ac:dyDescent="0.2">
      <c r="C37" s="1" t="s">
        <v>25</v>
      </c>
      <c r="D37" s="1" t="s">
        <v>26</v>
      </c>
      <c r="E37" s="1" t="s">
        <v>180</v>
      </c>
      <c r="F37" s="1">
        <v>55</v>
      </c>
    </row>
    <row r="38" spans="3:6" x14ac:dyDescent="0.2">
      <c r="C38" s="1" t="s">
        <v>103</v>
      </c>
      <c r="D38" s="1" t="s">
        <v>28</v>
      </c>
      <c r="E38" s="1" t="s">
        <v>180</v>
      </c>
      <c r="F38" s="1">
        <v>1.5</v>
      </c>
    </row>
    <row r="39" spans="3:6" x14ac:dyDescent="0.2">
      <c r="C39" s="1" t="s">
        <v>149</v>
      </c>
      <c r="D39" s="1" t="s">
        <v>28</v>
      </c>
      <c r="E39" s="1" t="s">
        <v>180</v>
      </c>
      <c r="F39" s="1">
        <v>0.7</v>
      </c>
    </row>
    <row r="40" spans="3:6" x14ac:dyDescent="0.2">
      <c r="D40" s="91" t="s">
        <v>351</v>
      </c>
      <c r="E40" s="91"/>
      <c r="F40" s="91">
        <f>SUM(F29:F39)</f>
        <v>103.3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0"/>
  <sheetViews>
    <sheetView tabSelected="1" zoomScale="90" zoomScaleNormal="90" workbookViewId="0">
      <selection activeCell="F24" sqref="F24"/>
    </sheetView>
  </sheetViews>
  <sheetFormatPr baseColWidth="10" defaultColWidth="8.83203125" defaultRowHeight="15" x14ac:dyDescent="0.2"/>
  <cols>
    <col min="1" max="1" width="38" customWidth="1"/>
    <col min="2" max="2" width="34.6640625" customWidth="1"/>
    <col min="3" max="3" width="25.1640625" customWidth="1"/>
    <col min="4" max="4" width="15.5" style="54" customWidth="1"/>
    <col min="5" max="5" width="16.1640625" style="54" customWidth="1"/>
    <col min="6" max="6" width="15.6640625" style="54" customWidth="1"/>
    <col min="7" max="7" width="23.5" style="54" customWidth="1"/>
    <col min="8" max="8" width="16.83203125" customWidth="1"/>
    <col min="9" max="9" width="15.5" customWidth="1"/>
    <col min="10" max="10" width="15.5" style="1" customWidth="1"/>
    <col min="11" max="11" width="92.5" customWidth="1"/>
  </cols>
  <sheetData>
    <row r="1" spans="1:11" ht="50" customHeight="1" x14ac:dyDescent="0.2">
      <c r="A1" s="49" t="s">
        <v>1</v>
      </c>
      <c r="B1" s="50" t="s">
        <v>0</v>
      </c>
      <c r="C1" s="50" t="s">
        <v>18</v>
      </c>
      <c r="D1" s="53" t="s">
        <v>175</v>
      </c>
      <c r="E1" s="55" t="s">
        <v>171</v>
      </c>
      <c r="F1" s="56" t="s">
        <v>172</v>
      </c>
      <c r="G1" s="57" t="s">
        <v>174</v>
      </c>
      <c r="H1" s="51" t="s">
        <v>173</v>
      </c>
      <c r="I1" s="52" t="s">
        <v>176</v>
      </c>
      <c r="J1" s="51" t="s">
        <v>187</v>
      </c>
      <c r="K1" s="51" t="s">
        <v>4</v>
      </c>
    </row>
    <row r="2" spans="1:11" x14ac:dyDescent="0.2">
      <c r="A2" s="71" t="s">
        <v>61</v>
      </c>
      <c r="B2" s="67" t="s">
        <v>19</v>
      </c>
      <c r="C2" s="63" t="s">
        <v>252</v>
      </c>
      <c r="D2" s="64" t="s">
        <v>294</v>
      </c>
      <c r="E2" s="64">
        <v>1989</v>
      </c>
      <c r="F2" s="64" t="s">
        <v>26</v>
      </c>
      <c r="G2" s="64" t="s">
        <v>177</v>
      </c>
      <c r="H2" s="64" t="s">
        <v>254</v>
      </c>
      <c r="I2" s="64" t="s">
        <v>258</v>
      </c>
      <c r="J2" s="67">
        <v>52158</v>
      </c>
      <c r="K2" s="42" t="s">
        <v>300</v>
      </c>
    </row>
    <row r="3" spans="1:11" s="1" customFormat="1" x14ac:dyDescent="0.2">
      <c r="A3" s="71" t="s">
        <v>62</v>
      </c>
      <c r="B3" s="67" t="s">
        <v>19</v>
      </c>
      <c r="C3" s="63" t="s">
        <v>252</v>
      </c>
      <c r="D3" s="64" t="s">
        <v>294</v>
      </c>
      <c r="E3" s="64">
        <v>1989</v>
      </c>
      <c r="F3" s="64" t="s">
        <v>26</v>
      </c>
      <c r="G3" s="64" t="s">
        <v>177</v>
      </c>
      <c r="H3" s="64" t="s">
        <v>254</v>
      </c>
      <c r="I3" s="64" t="s">
        <v>258</v>
      </c>
      <c r="J3" s="67">
        <v>52158</v>
      </c>
      <c r="K3" s="42" t="s">
        <v>300</v>
      </c>
    </row>
    <row r="4" spans="1:11" s="1" customFormat="1" x14ac:dyDescent="0.2">
      <c r="A4" s="67" t="s">
        <v>63</v>
      </c>
      <c r="B4" s="67" t="s">
        <v>286</v>
      </c>
      <c r="C4" s="67" t="s">
        <v>288</v>
      </c>
      <c r="D4" s="64" t="s">
        <v>58</v>
      </c>
      <c r="E4" s="64">
        <v>1988</v>
      </c>
      <c r="F4" s="64" t="s">
        <v>28</v>
      </c>
      <c r="G4" s="70" t="s">
        <v>293</v>
      </c>
      <c r="H4" s="64" t="s">
        <v>311</v>
      </c>
      <c r="I4" s="64"/>
      <c r="J4" s="67">
        <v>50964</v>
      </c>
      <c r="K4" s="43" t="s">
        <v>312</v>
      </c>
    </row>
    <row r="5" spans="1:11" s="1" customFormat="1" x14ac:dyDescent="0.2">
      <c r="A5" s="71" t="s">
        <v>65</v>
      </c>
      <c r="B5" s="67" t="s">
        <v>284</v>
      </c>
      <c r="C5" s="67" t="s">
        <v>285</v>
      </c>
      <c r="D5" s="64" t="s">
        <v>307</v>
      </c>
      <c r="E5" s="64">
        <v>1985</v>
      </c>
      <c r="F5" s="64" t="s">
        <v>53</v>
      </c>
      <c r="G5" s="64" t="s">
        <v>246</v>
      </c>
      <c r="H5" s="64" t="s">
        <v>254</v>
      </c>
      <c r="I5" s="64" t="s">
        <v>258</v>
      </c>
      <c r="J5" s="67">
        <v>10287</v>
      </c>
      <c r="K5" s="43" t="s">
        <v>305</v>
      </c>
    </row>
    <row r="6" spans="1:11" s="1" customFormat="1" x14ac:dyDescent="0.2">
      <c r="A6" s="71" t="s">
        <v>66</v>
      </c>
      <c r="B6" s="67" t="s">
        <v>284</v>
      </c>
      <c r="C6" s="67" t="s">
        <v>285</v>
      </c>
      <c r="D6" s="64" t="s">
        <v>308</v>
      </c>
      <c r="E6" s="64">
        <v>2011</v>
      </c>
      <c r="F6" s="64" t="s">
        <v>28</v>
      </c>
      <c r="G6" s="70" t="s">
        <v>185</v>
      </c>
      <c r="H6" s="64" t="s">
        <v>254</v>
      </c>
      <c r="I6" s="64" t="s">
        <v>258</v>
      </c>
      <c r="J6" s="67">
        <v>10287</v>
      </c>
      <c r="K6" s="43" t="s">
        <v>305</v>
      </c>
    </row>
    <row r="7" spans="1:11" s="1" customFormat="1" x14ac:dyDescent="0.2">
      <c r="A7" s="71" t="s">
        <v>67</v>
      </c>
      <c r="B7" s="67" t="s">
        <v>19</v>
      </c>
      <c r="C7" s="63" t="s">
        <v>252</v>
      </c>
      <c r="D7" s="64" t="s">
        <v>296</v>
      </c>
      <c r="E7" s="64">
        <v>1980</v>
      </c>
      <c r="F7" s="64" t="s">
        <v>26</v>
      </c>
      <c r="G7" s="64" t="s">
        <v>269</v>
      </c>
      <c r="H7" s="64" t="s">
        <v>254</v>
      </c>
      <c r="I7" s="64" t="s">
        <v>258</v>
      </c>
      <c r="J7" s="65" t="s">
        <v>256</v>
      </c>
      <c r="K7" s="42" t="s">
        <v>300</v>
      </c>
    </row>
    <row r="8" spans="1:11" s="1" customFormat="1" x14ac:dyDescent="0.2">
      <c r="A8" s="63" t="s">
        <v>54</v>
      </c>
      <c r="B8" s="63" t="s">
        <v>51</v>
      </c>
      <c r="C8" s="63" t="s">
        <v>52</v>
      </c>
      <c r="D8" s="64">
        <v>30</v>
      </c>
      <c r="E8" s="64">
        <v>1988</v>
      </c>
      <c r="F8" s="64" t="s">
        <v>53</v>
      </c>
      <c r="G8" s="64" t="s">
        <v>177</v>
      </c>
      <c r="H8" s="64" t="s">
        <v>178</v>
      </c>
      <c r="I8" s="64" t="s">
        <v>179</v>
      </c>
      <c r="J8" s="65">
        <v>10875</v>
      </c>
      <c r="K8" s="42"/>
    </row>
    <row r="9" spans="1:11" x14ac:dyDescent="0.2">
      <c r="A9" s="63" t="s">
        <v>55</v>
      </c>
      <c r="B9" s="63" t="s">
        <v>51</v>
      </c>
      <c r="C9" s="63" t="s">
        <v>52</v>
      </c>
      <c r="D9" s="64">
        <v>30</v>
      </c>
      <c r="E9" s="64">
        <v>1988</v>
      </c>
      <c r="F9" s="64" t="s">
        <v>53</v>
      </c>
      <c r="G9" s="64" t="s">
        <v>177</v>
      </c>
      <c r="H9" s="64" t="s">
        <v>178</v>
      </c>
      <c r="I9" s="64" t="s">
        <v>179</v>
      </c>
      <c r="J9" s="65">
        <v>10875</v>
      </c>
      <c r="K9" s="42"/>
    </row>
    <row r="10" spans="1:11" x14ac:dyDescent="0.2">
      <c r="A10" s="63" t="s">
        <v>56</v>
      </c>
      <c r="B10" s="63" t="s">
        <v>51</v>
      </c>
      <c r="C10" s="63" t="s">
        <v>52</v>
      </c>
      <c r="D10" s="64">
        <v>30</v>
      </c>
      <c r="E10" s="64">
        <v>1988</v>
      </c>
      <c r="F10" s="64" t="s">
        <v>53</v>
      </c>
      <c r="G10" s="64" t="s">
        <v>177</v>
      </c>
      <c r="H10" s="64" t="s">
        <v>178</v>
      </c>
      <c r="I10" s="64" t="s">
        <v>179</v>
      </c>
      <c r="J10" s="65">
        <v>10875</v>
      </c>
      <c r="K10" s="42"/>
    </row>
    <row r="11" spans="1:11" s="1" customFormat="1" x14ac:dyDescent="0.2">
      <c r="A11" s="71" t="s">
        <v>71</v>
      </c>
      <c r="B11" s="67" t="s">
        <v>282</v>
      </c>
      <c r="C11" s="67" t="s">
        <v>283</v>
      </c>
      <c r="D11" s="64" t="s">
        <v>309</v>
      </c>
      <c r="E11" s="64">
        <v>1984</v>
      </c>
      <c r="F11" s="64" t="s">
        <v>219</v>
      </c>
      <c r="G11" s="64" t="s">
        <v>269</v>
      </c>
      <c r="H11" s="64" t="s">
        <v>254</v>
      </c>
      <c r="I11" s="64" t="s">
        <v>258</v>
      </c>
      <c r="J11" s="67">
        <v>299</v>
      </c>
      <c r="K11" s="43" t="s">
        <v>305</v>
      </c>
    </row>
    <row r="12" spans="1:11" s="1" customFormat="1" x14ac:dyDescent="0.2">
      <c r="A12" s="71" t="s">
        <v>72</v>
      </c>
      <c r="B12" s="67" t="s">
        <v>282</v>
      </c>
      <c r="C12" s="67" t="s">
        <v>283</v>
      </c>
      <c r="D12" s="64" t="s">
        <v>310</v>
      </c>
      <c r="E12" s="64">
        <v>2007</v>
      </c>
      <c r="F12" s="64" t="s">
        <v>28</v>
      </c>
      <c r="G12" s="64" t="s">
        <v>181</v>
      </c>
      <c r="H12" s="64" t="s">
        <v>254</v>
      </c>
      <c r="I12" s="64" t="s">
        <v>258</v>
      </c>
      <c r="J12" s="67">
        <v>299</v>
      </c>
      <c r="K12" s="43" t="s">
        <v>305</v>
      </c>
    </row>
    <row r="13" spans="1:11" x14ac:dyDescent="0.2">
      <c r="A13" s="63" t="s">
        <v>25</v>
      </c>
      <c r="B13" s="63" t="s">
        <v>19</v>
      </c>
      <c r="C13" s="63" t="s">
        <v>57</v>
      </c>
      <c r="D13" s="64" t="s">
        <v>58</v>
      </c>
      <c r="E13" s="64">
        <v>1985</v>
      </c>
      <c r="F13" s="64" t="s">
        <v>26</v>
      </c>
      <c r="G13" s="64" t="s">
        <v>177</v>
      </c>
      <c r="H13" s="64" t="s">
        <v>180</v>
      </c>
      <c r="I13" s="64" t="s">
        <v>58</v>
      </c>
      <c r="J13" s="65">
        <v>902</v>
      </c>
      <c r="K13" s="42" t="s">
        <v>182</v>
      </c>
    </row>
    <row r="14" spans="1:11" s="1" customFormat="1" x14ac:dyDescent="0.2">
      <c r="A14" s="76" t="s">
        <v>73</v>
      </c>
      <c r="B14" s="76" t="s">
        <v>221</v>
      </c>
      <c r="C14" s="76" t="s">
        <v>181</v>
      </c>
      <c r="D14" s="77">
        <v>21.5</v>
      </c>
      <c r="E14" s="77">
        <v>2018</v>
      </c>
      <c r="F14" s="77" t="s">
        <v>28</v>
      </c>
      <c r="G14" s="78" t="s">
        <v>181</v>
      </c>
      <c r="H14" s="77" t="s">
        <v>178</v>
      </c>
      <c r="I14" s="77" t="s">
        <v>179</v>
      </c>
      <c r="J14" s="78">
        <v>55991</v>
      </c>
      <c r="K14" s="42"/>
    </row>
    <row r="15" spans="1:11" s="1" customFormat="1" x14ac:dyDescent="0.2">
      <c r="A15" s="72" t="s">
        <v>74</v>
      </c>
      <c r="B15" s="72" t="s">
        <v>221</v>
      </c>
      <c r="C15" s="72" t="s">
        <v>181</v>
      </c>
      <c r="D15" s="73">
        <v>26.1</v>
      </c>
      <c r="E15" s="73">
        <v>1992</v>
      </c>
      <c r="F15" s="73" t="s">
        <v>53</v>
      </c>
      <c r="G15" s="74" t="s">
        <v>181</v>
      </c>
      <c r="H15" s="73" t="s">
        <v>188</v>
      </c>
      <c r="I15" s="73">
        <v>2019</v>
      </c>
      <c r="J15" s="74">
        <v>55991</v>
      </c>
      <c r="K15" s="42"/>
    </row>
    <row r="16" spans="1:11" s="1" customFormat="1" x14ac:dyDescent="0.2">
      <c r="A16" s="71" t="s">
        <v>75</v>
      </c>
      <c r="B16" s="67" t="s">
        <v>19</v>
      </c>
      <c r="C16" s="63" t="s">
        <v>252</v>
      </c>
      <c r="D16" s="64" t="s">
        <v>295</v>
      </c>
      <c r="E16" s="64">
        <v>1984</v>
      </c>
      <c r="F16" s="64" t="s">
        <v>26</v>
      </c>
      <c r="G16" s="70" t="s">
        <v>270</v>
      </c>
      <c r="H16" s="64" t="s">
        <v>254</v>
      </c>
      <c r="I16" s="64" t="s">
        <v>258</v>
      </c>
      <c r="J16" s="65">
        <v>50066</v>
      </c>
      <c r="K16" s="42" t="s">
        <v>300</v>
      </c>
    </row>
    <row r="17" spans="1:11" s="1" customFormat="1" x14ac:dyDescent="0.2">
      <c r="A17" s="66" t="s">
        <v>76</v>
      </c>
      <c r="B17" s="66" t="s">
        <v>240</v>
      </c>
      <c r="C17" s="66" t="s">
        <v>242</v>
      </c>
      <c r="D17" s="64">
        <v>10.35</v>
      </c>
      <c r="E17" s="64">
        <v>2000</v>
      </c>
      <c r="F17" s="64" t="s">
        <v>219</v>
      </c>
      <c r="G17" s="64" t="s">
        <v>245</v>
      </c>
      <c r="H17" s="64" t="s">
        <v>178</v>
      </c>
      <c r="I17" s="64" t="s">
        <v>179</v>
      </c>
      <c r="J17" s="67">
        <v>55984</v>
      </c>
      <c r="K17" s="42"/>
    </row>
    <row r="18" spans="1:11" s="1" customFormat="1" x14ac:dyDescent="0.2">
      <c r="A18" s="66" t="s">
        <v>77</v>
      </c>
      <c r="B18" s="63" t="s">
        <v>190</v>
      </c>
      <c r="C18" s="63" t="s">
        <v>189</v>
      </c>
      <c r="D18" s="68" t="s">
        <v>193</v>
      </c>
      <c r="E18" s="64">
        <v>2006</v>
      </c>
      <c r="F18" s="64" t="s">
        <v>28</v>
      </c>
      <c r="G18" s="64" t="s">
        <v>184</v>
      </c>
      <c r="H18" s="64" t="s">
        <v>254</v>
      </c>
      <c r="I18" s="64" t="s">
        <v>258</v>
      </c>
      <c r="J18" s="65" t="s">
        <v>191</v>
      </c>
      <c r="K18" s="42" t="s">
        <v>255</v>
      </c>
    </row>
    <row r="19" spans="1:11" s="1" customFormat="1" x14ac:dyDescent="0.2">
      <c r="A19" s="66" t="s">
        <v>78</v>
      </c>
      <c r="B19" s="63" t="s">
        <v>190</v>
      </c>
      <c r="C19" s="63" t="s">
        <v>189</v>
      </c>
      <c r="D19" s="68" t="s">
        <v>192</v>
      </c>
      <c r="E19" s="64">
        <v>2013</v>
      </c>
      <c r="F19" s="64" t="s">
        <v>28</v>
      </c>
      <c r="G19" s="64"/>
      <c r="H19" s="64" t="s">
        <v>254</v>
      </c>
      <c r="I19" s="64" t="s">
        <v>258</v>
      </c>
      <c r="J19" s="65" t="s">
        <v>191</v>
      </c>
      <c r="K19" s="42" t="s">
        <v>255</v>
      </c>
    </row>
    <row r="20" spans="1:11" s="1" customFormat="1" x14ac:dyDescent="0.2">
      <c r="A20" s="71" t="s">
        <v>79</v>
      </c>
      <c r="B20" s="67" t="s">
        <v>19</v>
      </c>
      <c r="C20" s="63" t="s">
        <v>252</v>
      </c>
      <c r="D20" s="68" t="s">
        <v>257</v>
      </c>
      <c r="E20" s="64">
        <v>1979</v>
      </c>
      <c r="F20" s="64" t="s">
        <v>26</v>
      </c>
      <c r="G20" s="64" t="s">
        <v>270</v>
      </c>
      <c r="H20" s="64" t="s">
        <v>254</v>
      </c>
      <c r="I20" s="64" t="s">
        <v>258</v>
      </c>
      <c r="J20" s="65" t="s">
        <v>259</v>
      </c>
      <c r="K20" s="42" t="s">
        <v>300</v>
      </c>
    </row>
    <row r="21" spans="1:11" x14ac:dyDescent="0.2">
      <c r="A21" s="63" t="s">
        <v>37</v>
      </c>
      <c r="B21" s="63" t="s">
        <v>38</v>
      </c>
      <c r="C21" s="63" t="s">
        <v>40</v>
      </c>
      <c r="D21" s="64">
        <v>30.8</v>
      </c>
      <c r="E21" s="64">
        <v>2013</v>
      </c>
      <c r="F21" s="64" t="s">
        <v>28</v>
      </c>
      <c r="G21" s="64" t="s">
        <v>181</v>
      </c>
      <c r="H21" s="64" t="s">
        <v>178</v>
      </c>
      <c r="I21" s="64" t="s">
        <v>179</v>
      </c>
      <c r="J21" s="65">
        <v>58570</v>
      </c>
      <c r="K21" s="42"/>
    </row>
    <row r="22" spans="1:11" s="1" customFormat="1" x14ac:dyDescent="0.2">
      <c r="A22" s="66" t="s">
        <v>81</v>
      </c>
      <c r="B22" s="66" t="s">
        <v>240</v>
      </c>
      <c r="C22" s="66" t="s">
        <v>242</v>
      </c>
      <c r="D22" s="64">
        <v>45.5</v>
      </c>
      <c r="E22" s="64">
        <v>1989</v>
      </c>
      <c r="F22" s="64" t="s">
        <v>53</v>
      </c>
      <c r="G22" s="64" t="s">
        <v>177</v>
      </c>
      <c r="H22" s="64" t="s">
        <v>178</v>
      </c>
      <c r="I22" s="64" t="s">
        <v>179</v>
      </c>
      <c r="J22" s="67">
        <v>10632</v>
      </c>
      <c r="K22" s="42"/>
    </row>
    <row r="23" spans="1:11" s="1" customFormat="1" x14ac:dyDescent="0.2">
      <c r="A23" s="66" t="s">
        <v>82</v>
      </c>
      <c r="B23" s="66" t="s">
        <v>221</v>
      </c>
      <c r="C23" s="66" t="s">
        <v>181</v>
      </c>
      <c r="D23" s="64">
        <v>26</v>
      </c>
      <c r="E23" s="64">
        <v>2007</v>
      </c>
      <c r="F23" s="64" t="s">
        <v>28</v>
      </c>
      <c r="G23" s="64" t="s">
        <v>181</v>
      </c>
      <c r="H23" s="64" t="s">
        <v>178</v>
      </c>
      <c r="I23" s="64" t="s">
        <v>179</v>
      </c>
      <c r="J23" s="65">
        <v>10018</v>
      </c>
      <c r="K23" s="42"/>
    </row>
    <row r="24" spans="1:11" s="1" customFormat="1" x14ac:dyDescent="0.2">
      <c r="A24" s="66" t="s">
        <v>83</v>
      </c>
      <c r="B24" s="66" t="s">
        <v>221</v>
      </c>
      <c r="C24" s="66" t="s">
        <v>181</v>
      </c>
      <c r="D24" s="64"/>
      <c r="E24" s="64"/>
      <c r="F24" s="64" t="s">
        <v>212</v>
      </c>
      <c r="G24" s="64" t="s">
        <v>181</v>
      </c>
      <c r="H24" s="64"/>
      <c r="I24" s="64"/>
      <c r="J24" s="65"/>
      <c r="K24" s="43" t="s">
        <v>251</v>
      </c>
    </row>
    <row r="25" spans="1:11" s="1" customFormat="1" x14ac:dyDescent="0.2">
      <c r="A25" s="71" t="s">
        <v>84</v>
      </c>
      <c r="B25" s="67" t="s">
        <v>226</v>
      </c>
      <c r="C25" s="67" t="s">
        <v>285</v>
      </c>
      <c r="D25" s="64" t="s">
        <v>303</v>
      </c>
      <c r="E25" s="64">
        <v>1988</v>
      </c>
      <c r="F25" s="64" t="s">
        <v>53</v>
      </c>
      <c r="G25" s="64" t="s">
        <v>177</v>
      </c>
      <c r="H25" s="64" t="s">
        <v>254</v>
      </c>
      <c r="I25" s="64" t="s">
        <v>258</v>
      </c>
      <c r="J25" s="67">
        <v>52015</v>
      </c>
      <c r="K25" s="43" t="s">
        <v>305</v>
      </c>
    </row>
    <row r="26" spans="1:11" s="1" customFormat="1" x14ac:dyDescent="0.2">
      <c r="A26" s="66" t="s">
        <v>85</v>
      </c>
      <c r="B26" s="67" t="s">
        <v>226</v>
      </c>
      <c r="C26" s="67" t="s">
        <v>285</v>
      </c>
      <c r="D26" s="64" t="s">
        <v>304</v>
      </c>
      <c r="E26" s="64">
        <v>2012</v>
      </c>
      <c r="F26" s="64" t="s">
        <v>28</v>
      </c>
      <c r="G26" s="64" t="s">
        <v>185</v>
      </c>
      <c r="H26" s="64" t="s">
        <v>254</v>
      </c>
      <c r="I26" s="64" t="s">
        <v>258</v>
      </c>
      <c r="J26" s="67">
        <v>52015</v>
      </c>
      <c r="K26" s="43" t="s">
        <v>305</v>
      </c>
    </row>
    <row r="27" spans="1:11" s="1" customFormat="1" x14ac:dyDescent="0.2">
      <c r="A27" s="66" t="s">
        <v>86</v>
      </c>
      <c r="B27" s="66" t="s">
        <v>222</v>
      </c>
      <c r="C27" s="66" t="s">
        <v>181</v>
      </c>
      <c r="D27" s="64">
        <v>25</v>
      </c>
      <c r="E27" s="64">
        <v>2014</v>
      </c>
      <c r="F27" s="64" t="s">
        <v>28</v>
      </c>
      <c r="G27" s="64" t="s">
        <v>181</v>
      </c>
      <c r="H27" s="64" t="s">
        <v>178</v>
      </c>
      <c r="I27" s="64" t="s">
        <v>179</v>
      </c>
      <c r="J27" s="65">
        <v>58533</v>
      </c>
      <c r="K27" s="42"/>
    </row>
    <row r="28" spans="1:11" s="1" customFormat="1" x14ac:dyDescent="0.2">
      <c r="A28" s="66" t="s">
        <v>205</v>
      </c>
      <c r="B28" s="66" t="s">
        <v>222</v>
      </c>
      <c r="C28" s="66" t="s">
        <v>181</v>
      </c>
      <c r="D28" s="64">
        <v>25</v>
      </c>
      <c r="E28" s="64">
        <v>2015</v>
      </c>
      <c r="F28" s="64" t="s">
        <v>28</v>
      </c>
      <c r="G28" s="64" t="s">
        <v>181</v>
      </c>
      <c r="H28" s="64" t="s">
        <v>178</v>
      </c>
      <c r="I28" s="64" t="s">
        <v>179</v>
      </c>
      <c r="J28" s="65">
        <v>60419</v>
      </c>
      <c r="K28" s="42"/>
    </row>
    <row r="29" spans="1:11" s="1" customFormat="1" x14ac:dyDescent="0.2">
      <c r="A29" s="71" t="s">
        <v>88</v>
      </c>
      <c r="B29" s="67" t="s">
        <v>19</v>
      </c>
      <c r="C29" s="63" t="s">
        <v>252</v>
      </c>
      <c r="D29" s="64" t="s">
        <v>257</v>
      </c>
      <c r="E29" s="64">
        <v>1975</v>
      </c>
      <c r="F29" s="64" t="s">
        <v>26</v>
      </c>
      <c r="G29" s="64" t="s">
        <v>270</v>
      </c>
      <c r="H29" s="64" t="s">
        <v>254</v>
      </c>
      <c r="I29" s="64" t="s">
        <v>258</v>
      </c>
      <c r="J29" s="65" t="s">
        <v>260</v>
      </c>
      <c r="K29" s="42" t="s">
        <v>300</v>
      </c>
    </row>
    <row r="30" spans="1:11" s="1" customFormat="1" x14ac:dyDescent="0.2">
      <c r="A30" s="66" t="s">
        <v>89</v>
      </c>
      <c r="B30" s="66" t="s">
        <v>240</v>
      </c>
      <c r="C30" s="66" t="s">
        <v>242</v>
      </c>
      <c r="D30" s="64">
        <v>45.5</v>
      </c>
      <c r="E30" s="64">
        <v>1989</v>
      </c>
      <c r="F30" s="64" t="s">
        <v>53</v>
      </c>
      <c r="G30" s="64" t="s">
        <v>177</v>
      </c>
      <c r="H30" s="64" t="s">
        <v>178</v>
      </c>
      <c r="I30" s="64" t="s">
        <v>179</v>
      </c>
      <c r="J30" s="67">
        <v>10634</v>
      </c>
      <c r="K30" s="42"/>
    </row>
    <row r="31" spans="1:11" s="1" customFormat="1" x14ac:dyDescent="0.2">
      <c r="A31" s="76" t="s">
        <v>241</v>
      </c>
      <c r="B31" s="76" t="s">
        <v>240</v>
      </c>
      <c r="C31" s="76" t="s">
        <v>242</v>
      </c>
      <c r="D31" s="77">
        <v>8.41</v>
      </c>
      <c r="E31" s="77">
        <v>2019</v>
      </c>
      <c r="F31" s="77" t="s">
        <v>244</v>
      </c>
      <c r="G31" s="77" t="s">
        <v>243</v>
      </c>
      <c r="H31" s="77" t="s">
        <v>178</v>
      </c>
      <c r="I31" s="77" t="s">
        <v>179</v>
      </c>
      <c r="J31" s="78"/>
      <c r="K31" s="42"/>
    </row>
    <row r="32" spans="1:11" x14ac:dyDescent="0.2">
      <c r="A32" s="63" t="s">
        <v>27</v>
      </c>
      <c r="B32" s="63" t="s">
        <v>21</v>
      </c>
      <c r="C32" s="63" t="s">
        <v>36</v>
      </c>
      <c r="D32" s="64">
        <v>49.5</v>
      </c>
      <c r="E32" s="64">
        <v>2009</v>
      </c>
      <c r="F32" s="64" t="s">
        <v>28</v>
      </c>
      <c r="G32" s="64" t="s">
        <v>181</v>
      </c>
      <c r="H32" s="64" t="s">
        <v>178</v>
      </c>
      <c r="I32" s="64" t="s">
        <v>179</v>
      </c>
      <c r="J32" s="65">
        <v>56982</v>
      </c>
      <c r="K32" s="42"/>
    </row>
    <row r="33" spans="1:11" s="1" customFormat="1" x14ac:dyDescent="0.2">
      <c r="A33" s="66" t="s">
        <v>207</v>
      </c>
      <c r="B33" s="66" t="s">
        <v>223</v>
      </c>
      <c r="C33" s="66" t="s">
        <v>181</v>
      </c>
      <c r="D33" s="64">
        <v>30</v>
      </c>
      <c r="E33" s="64">
        <v>2006</v>
      </c>
      <c r="F33" s="64" t="s">
        <v>28</v>
      </c>
      <c r="G33" s="64" t="s">
        <v>181</v>
      </c>
      <c r="H33" s="64" t="s">
        <v>178</v>
      </c>
      <c r="I33" s="64" t="s">
        <v>179</v>
      </c>
      <c r="J33" s="65">
        <v>56321</v>
      </c>
      <c r="K33" s="42"/>
    </row>
    <row r="34" spans="1:11" s="1" customFormat="1" x14ac:dyDescent="0.2">
      <c r="A34" s="66" t="s">
        <v>91</v>
      </c>
      <c r="B34" s="66" t="s">
        <v>223</v>
      </c>
      <c r="C34" s="66" t="s">
        <v>181</v>
      </c>
      <c r="D34" s="64">
        <v>13.5</v>
      </c>
      <c r="E34" s="64">
        <v>2007</v>
      </c>
      <c r="F34" s="64" t="s">
        <v>28</v>
      </c>
      <c r="G34" s="64" t="s">
        <v>181</v>
      </c>
      <c r="H34" s="64" t="s">
        <v>178</v>
      </c>
      <c r="I34" s="64" t="s">
        <v>179</v>
      </c>
      <c r="J34" s="65">
        <v>56540</v>
      </c>
      <c r="K34" s="42"/>
    </row>
    <row r="35" spans="1:11" s="1" customFormat="1" x14ac:dyDescent="0.2">
      <c r="A35" s="66" t="s">
        <v>92</v>
      </c>
      <c r="B35" s="66" t="s">
        <v>223</v>
      </c>
      <c r="C35" s="66" t="s">
        <v>181</v>
      </c>
      <c r="D35" s="64">
        <v>30</v>
      </c>
      <c r="E35" s="64">
        <v>2008</v>
      </c>
      <c r="F35" s="64" t="s">
        <v>28</v>
      </c>
      <c r="G35" s="64" t="s">
        <v>181</v>
      </c>
      <c r="H35" s="64" t="s">
        <v>178</v>
      </c>
      <c r="I35" s="64" t="s">
        <v>179</v>
      </c>
      <c r="J35" s="65">
        <v>56541</v>
      </c>
      <c r="K35" s="42"/>
    </row>
    <row r="36" spans="1:11" s="1" customFormat="1" x14ac:dyDescent="0.2">
      <c r="A36" s="66" t="s">
        <v>196</v>
      </c>
      <c r="B36" s="66" t="s">
        <v>224</v>
      </c>
      <c r="C36" s="66" t="s">
        <v>181</v>
      </c>
      <c r="D36" s="64">
        <v>21.6</v>
      </c>
      <c r="E36" s="64">
        <v>1989</v>
      </c>
      <c r="F36" s="64" t="s">
        <v>53</v>
      </c>
      <c r="G36" s="64" t="s">
        <v>181</v>
      </c>
      <c r="H36" s="64" t="s">
        <v>178</v>
      </c>
      <c r="I36" s="64" t="s">
        <v>179</v>
      </c>
      <c r="J36" s="65">
        <v>54038</v>
      </c>
      <c r="K36" s="42"/>
    </row>
    <row r="37" spans="1:11" s="1" customFormat="1" x14ac:dyDescent="0.2">
      <c r="A37" s="72" t="s">
        <v>195</v>
      </c>
      <c r="B37" s="72" t="s">
        <v>224</v>
      </c>
      <c r="C37" s="72" t="s">
        <v>181</v>
      </c>
      <c r="D37" s="73">
        <v>21.6</v>
      </c>
      <c r="E37" s="73">
        <v>1989</v>
      </c>
      <c r="F37" s="73" t="s">
        <v>53</v>
      </c>
      <c r="G37" s="73" t="s">
        <v>181</v>
      </c>
      <c r="H37" s="73" t="s">
        <v>188</v>
      </c>
      <c r="I37" s="73">
        <v>2020</v>
      </c>
      <c r="J37" s="74">
        <v>10763</v>
      </c>
      <c r="K37" s="42"/>
    </row>
    <row r="38" spans="1:11" s="1" customFormat="1" x14ac:dyDescent="0.2">
      <c r="A38" s="66" t="s">
        <v>197</v>
      </c>
      <c r="B38" s="66" t="s">
        <v>224</v>
      </c>
      <c r="C38" s="66" t="s">
        <v>181</v>
      </c>
      <c r="D38" s="64">
        <v>8</v>
      </c>
      <c r="E38" s="64">
        <v>2007</v>
      </c>
      <c r="F38" s="64" t="s">
        <v>28</v>
      </c>
      <c r="G38" s="64" t="s">
        <v>181</v>
      </c>
      <c r="H38" s="64" t="s">
        <v>178</v>
      </c>
      <c r="I38" s="64" t="s">
        <v>179</v>
      </c>
      <c r="J38" s="65">
        <v>10763</v>
      </c>
      <c r="K38" s="42"/>
    </row>
    <row r="39" spans="1:11" s="1" customFormat="1" x14ac:dyDescent="0.2">
      <c r="A39" s="66" t="s">
        <v>199</v>
      </c>
      <c r="B39" s="66" t="s">
        <v>225</v>
      </c>
      <c r="C39" s="66" t="s">
        <v>181</v>
      </c>
      <c r="D39" s="77">
        <v>29.5</v>
      </c>
      <c r="E39" s="64">
        <v>2006</v>
      </c>
      <c r="F39" s="64" t="s">
        <v>28</v>
      </c>
      <c r="G39" s="64" t="s">
        <v>181</v>
      </c>
      <c r="H39" s="64" t="s">
        <v>178</v>
      </c>
      <c r="I39" s="64" t="s">
        <v>179</v>
      </c>
      <c r="J39" s="65">
        <v>49748</v>
      </c>
      <c r="K39" s="88" t="s">
        <v>326</v>
      </c>
    </row>
    <row r="40" spans="1:11" s="1" customFormat="1" x14ac:dyDescent="0.2">
      <c r="A40" s="66" t="s">
        <v>201</v>
      </c>
      <c r="B40" s="66" t="s">
        <v>225</v>
      </c>
      <c r="C40" s="66" t="s">
        <v>181</v>
      </c>
      <c r="D40" s="64">
        <v>16</v>
      </c>
      <c r="E40" s="64">
        <v>2006</v>
      </c>
      <c r="F40" s="64" t="s">
        <v>28</v>
      </c>
      <c r="G40" s="64" t="s">
        <v>181</v>
      </c>
      <c r="H40" s="64" t="s">
        <v>178</v>
      </c>
      <c r="I40" s="64" t="s">
        <v>179</v>
      </c>
      <c r="J40" s="65">
        <v>54111</v>
      </c>
      <c r="K40" s="42"/>
    </row>
    <row r="41" spans="1:11" s="1" customFormat="1" x14ac:dyDescent="0.2">
      <c r="A41" s="71" t="s">
        <v>99</v>
      </c>
      <c r="B41" s="67" t="s">
        <v>19</v>
      </c>
      <c r="C41" s="63" t="s">
        <v>252</v>
      </c>
      <c r="D41" s="64" t="s">
        <v>297</v>
      </c>
      <c r="E41" s="64">
        <v>1985</v>
      </c>
      <c r="F41" s="64" t="s">
        <v>26</v>
      </c>
      <c r="G41" s="64" t="s">
        <v>270</v>
      </c>
      <c r="H41" s="64" t="s">
        <v>254</v>
      </c>
      <c r="I41" s="64" t="s">
        <v>258</v>
      </c>
      <c r="J41" s="65" t="s">
        <v>261</v>
      </c>
      <c r="K41" s="42" t="s">
        <v>300</v>
      </c>
    </row>
    <row r="42" spans="1:11" s="1" customFormat="1" x14ac:dyDescent="0.2">
      <c r="A42" s="66" t="s">
        <v>100</v>
      </c>
      <c r="B42" s="66" t="s">
        <v>225</v>
      </c>
      <c r="C42" s="66" t="s">
        <v>181</v>
      </c>
      <c r="D42" s="64">
        <v>52</v>
      </c>
      <c r="E42" s="64" t="s">
        <v>215</v>
      </c>
      <c r="F42" s="64" t="s">
        <v>53</v>
      </c>
      <c r="G42" s="64" t="s">
        <v>181</v>
      </c>
      <c r="H42" s="64" t="s">
        <v>178</v>
      </c>
      <c r="I42" s="64" t="s">
        <v>179</v>
      </c>
      <c r="J42" s="65">
        <v>54689</v>
      </c>
      <c r="K42" s="42"/>
    </row>
    <row r="43" spans="1:11" s="1" customFormat="1" x14ac:dyDescent="0.2">
      <c r="A43" s="66" t="s">
        <v>198</v>
      </c>
      <c r="B43" s="66" t="s">
        <v>225</v>
      </c>
      <c r="C43" s="66" t="s">
        <v>181</v>
      </c>
      <c r="D43" s="64">
        <v>48</v>
      </c>
      <c r="E43" s="64">
        <v>1993</v>
      </c>
      <c r="F43" s="64" t="s">
        <v>28</v>
      </c>
      <c r="G43" s="64" t="s">
        <v>181</v>
      </c>
      <c r="H43" s="64" t="s">
        <v>178</v>
      </c>
      <c r="I43" s="64" t="s">
        <v>179</v>
      </c>
      <c r="J43" s="65">
        <v>54111</v>
      </c>
      <c r="K43" s="42"/>
    </row>
    <row r="44" spans="1:11" s="1" customFormat="1" x14ac:dyDescent="0.2">
      <c r="A44" s="66" t="s">
        <v>200</v>
      </c>
      <c r="B44" s="66" t="s">
        <v>225</v>
      </c>
      <c r="C44" s="66" t="s">
        <v>181</v>
      </c>
      <c r="D44" s="64">
        <v>16</v>
      </c>
      <c r="E44" s="64">
        <v>2008</v>
      </c>
      <c r="F44" s="64" t="s">
        <v>28</v>
      </c>
      <c r="G44" s="64" t="s">
        <v>181</v>
      </c>
      <c r="H44" s="64" t="s">
        <v>178</v>
      </c>
      <c r="I44" s="64" t="s">
        <v>179</v>
      </c>
      <c r="J44" s="65">
        <v>54111</v>
      </c>
      <c r="K44" s="42"/>
    </row>
    <row r="45" spans="1:11" s="1" customFormat="1" x14ac:dyDescent="0.2">
      <c r="A45" s="71" t="s">
        <v>103</v>
      </c>
      <c r="B45" s="67" t="s">
        <v>286</v>
      </c>
      <c r="C45" s="67" t="s">
        <v>287</v>
      </c>
      <c r="D45" s="64" t="s">
        <v>58</v>
      </c>
      <c r="E45" s="64">
        <v>1989</v>
      </c>
      <c r="F45" s="64" t="s">
        <v>28</v>
      </c>
      <c r="G45" s="70" t="s">
        <v>269</v>
      </c>
      <c r="H45" s="64" t="s">
        <v>311</v>
      </c>
      <c r="I45" s="64"/>
      <c r="J45" s="65"/>
      <c r="K45" s="43" t="s">
        <v>315</v>
      </c>
    </row>
    <row r="46" spans="1:11" s="1" customFormat="1" x14ac:dyDescent="0.2">
      <c r="A46" s="66" t="s">
        <v>104</v>
      </c>
      <c r="B46" s="66" t="s">
        <v>226</v>
      </c>
      <c r="C46" s="66" t="s">
        <v>181</v>
      </c>
      <c r="D46" s="64">
        <v>23.5</v>
      </c>
      <c r="E46" s="64">
        <v>2011</v>
      </c>
      <c r="F46" s="64" t="s">
        <v>28</v>
      </c>
      <c r="G46" s="64" t="s">
        <v>181</v>
      </c>
      <c r="H46" s="64" t="s">
        <v>178</v>
      </c>
      <c r="I46" s="64" t="s">
        <v>179</v>
      </c>
      <c r="J46" s="65">
        <v>57376</v>
      </c>
      <c r="K46" s="42"/>
    </row>
    <row r="47" spans="1:11" s="1" customFormat="1" x14ac:dyDescent="0.2">
      <c r="A47" s="66" t="s">
        <v>272</v>
      </c>
      <c r="B47" s="66" t="s">
        <v>240</v>
      </c>
      <c r="C47" s="66" t="s">
        <v>271</v>
      </c>
      <c r="D47" s="64">
        <v>55</v>
      </c>
      <c r="E47" s="64">
        <v>2012</v>
      </c>
      <c r="F47" s="64" t="s">
        <v>273</v>
      </c>
      <c r="G47" s="64" t="s">
        <v>177</v>
      </c>
      <c r="H47" s="64" t="s">
        <v>178</v>
      </c>
      <c r="I47" s="64" t="s">
        <v>179</v>
      </c>
      <c r="J47" s="66">
        <v>57475</v>
      </c>
      <c r="K47" s="42"/>
    </row>
    <row r="48" spans="1:11" s="1" customFormat="1" x14ac:dyDescent="0.2">
      <c r="A48" s="71" t="s">
        <v>106</v>
      </c>
      <c r="B48" s="67" t="s">
        <v>19</v>
      </c>
      <c r="C48" s="63" t="s">
        <v>252</v>
      </c>
      <c r="D48" s="64" t="s">
        <v>297</v>
      </c>
      <c r="E48" s="64">
        <v>1982</v>
      </c>
      <c r="F48" s="64" t="s">
        <v>26</v>
      </c>
      <c r="G48" s="64" t="s">
        <v>270</v>
      </c>
      <c r="H48" s="64" t="s">
        <v>254</v>
      </c>
      <c r="I48" s="64" t="s">
        <v>258</v>
      </c>
      <c r="J48" s="65" t="s">
        <v>262</v>
      </c>
      <c r="K48" s="42" t="s">
        <v>300</v>
      </c>
    </row>
    <row r="49" spans="1:11" s="1" customFormat="1" x14ac:dyDescent="0.2">
      <c r="A49" s="66" t="s">
        <v>107</v>
      </c>
      <c r="B49" s="66" t="s">
        <v>240</v>
      </c>
      <c r="C49" s="66" t="s">
        <v>242</v>
      </c>
      <c r="D49" s="64">
        <v>45.5</v>
      </c>
      <c r="E49" s="64">
        <v>1990</v>
      </c>
      <c r="F49" s="64" t="s">
        <v>53</v>
      </c>
      <c r="G49" s="64" t="s">
        <v>177</v>
      </c>
      <c r="H49" s="64" t="s">
        <v>178</v>
      </c>
      <c r="I49" s="64" t="s">
        <v>179</v>
      </c>
      <c r="J49" s="67">
        <v>10631</v>
      </c>
      <c r="K49" s="42"/>
    </row>
    <row r="50" spans="1:11" x14ac:dyDescent="0.2">
      <c r="A50" s="75" t="s">
        <v>331</v>
      </c>
      <c r="B50" s="75" t="s">
        <v>20</v>
      </c>
      <c r="C50" s="75" t="s">
        <v>36</v>
      </c>
      <c r="D50" s="73">
        <v>4.4000000000000004</v>
      </c>
      <c r="E50" s="73">
        <v>2013</v>
      </c>
      <c r="F50" s="73" t="s">
        <v>28</v>
      </c>
      <c r="G50" s="73" t="s">
        <v>183</v>
      </c>
      <c r="H50" s="73" t="s">
        <v>188</v>
      </c>
      <c r="I50" s="73">
        <v>2017</v>
      </c>
      <c r="J50" s="74">
        <v>58629</v>
      </c>
      <c r="K50" s="42"/>
    </row>
    <row r="51" spans="1:11" s="1" customFormat="1" x14ac:dyDescent="0.2">
      <c r="A51" s="79" t="s">
        <v>29</v>
      </c>
      <c r="B51" s="79" t="s">
        <v>20</v>
      </c>
      <c r="C51" s="79" t="s">
        <v>36</v>
      </c>
      <c r="D51" s="77">
        <v>14.5</v>
      </c>
      <c r="E51" s="77">
        <v>2018</v>
      </c>
      <c r="F51" s="77"/>
      <c r="G51" s="77" t="s">
        <v>183</v>
      </c>
      <c r="H51" s="77" t="s">
        <v>178</v>
      </c>
      <c r="I51" s="77" t="s">
        <v>179</v>
      </c>
      <c r="J51" s="78">
        <v>58629</v>
      </c>
      <c r="K51" s="42"/>
    </row>
    <row r="52" spans="1:11" s="1" customFormat="1" x14ac:dyDescent="0.2">
      <c r="A52" s="66" t="s">
        <v>202</v>
      </c>
      <c r="B52" s="66" t="s">
        <v>227</v>
      </c>
      <c r="C52" s="66" t="s">
        <v>181</v>
      </c>
      <c r="D52" s="64">
        <v>10</v>
      </c>
      <c r="E52" s="64">
        <v>2013</v>
      </c>
      <c r="F52" s="64" t="s">
        <v>28</v>
      </c>
      <c r="G52" s="64" t="s">
        <v>181</v>
      </c>
      <c r="H52" s="64" t="s">
        <v>178</v>
      </c>
      <c r="I52" s="64" t="s">
        <v>179</v>
      </c>
      <c r="J52" s="69">
        <v>10480</v>
      </c>
      <c r="K52" s="42"/>
    </row>
    <row r="53" spans="1:11" s="1" customFormat="1" x14ac:dyDescent="0.2">
      <c r="A53" s="66" t="s">
        <v>204</v>
      </c>
      <c r="B53" s="66" t="s">
        <v>227</v>
      </c>
      <c r="C53" s="66" t="s">
        <v>181</v>
      </c>
      <c r="D53" s="64">
        <v>15</v>
      </c>
      <c r="E53" s="64">
        <v>1990</v>
      </c>
      <c r="F53" s="64" t="s">
        <v>28</v>
      </c>
      <c r="G53" s="64" t="s">
        <v>181</v>
      </c>
      <c r="H53" s="64" t="s">
        <v>178</v>
      </c>
      <c r="I53" s="64" t="s">
        <v>179</v>
      </c>
      <c r="J53" s="69">
        <v>10481</v>
      </c>
      <c r="K53" s="42"/>
    </row>
    <row r="54" spans="1:11" s="1" customFormat="1" x14ac:dyDescent="0.2">
      <c r="A54" s="66" t="s">
        <v>203</v>
      </c>
      <c r="B54" s="66" t="s">
        <v>227</v>
      </c>
      <c r="C54" s="66" t="s">
        <v>181</v>
      </c>
      <c r="D54" s="64">
        <v>15</v>
      </c>
      <c r="E54" s="64">
        <v>1990</v>
      </c>
      <c r="F54" s="64"/>
      <c r="G54" s="64" t="s">
        <v>181</v>
      </c>
      <c r="H54" s="64" t="s">
        <v>178</v>
      </c>
      <c r="I54" s="64" t="s">
        <v>179</v>
      </c>
      <c r="J54" s="69">
        <v>10479</v>
      </c>
      <c r="K54" s="42"/>
    </row>
    <row r="55" spans="1:11" s="1" customFormat="1" x14ac:dyDescent="0.2">
      <c r="A55" s="71" t="s">
        <v>111</v>
      </c>
      <c r="B55" s="67" t="s">
        <v>19</v>
      </c>
      <c r="C55" s="63" t="s">
        <v>252</v>
      </c>
      <c r="D55" s="64" t="s">
        <v>257</v>
      </c>
      <c r="E55" s="64">
        <v>1971</v>
      </c>
      <c r="F55" s="64" t="s">
        <v>26</v>
      </c>
      <c r="G55" s="64" t="s">
        <v>270</v>
      </c>
      <c r="H55" s="64" t="s">
        <v>254</v>
      </c>
      <c r="I55" s="64" t="s">
        <v>258</v>
      </c>
      <c r="J55" s="65" t="s">
        <v>263</v>
      </c>
      <c r="K55" s="42" t="s">
        <v>300</v>
      </c>
    </row>
    <row r="56" spans="1:11" s="1" customFormat="1" x14ac:dyDescent="0.2">
      <c r="A56" s="66" t="s">
        <v>206</v>
      </c>
      <c r="B56" s="66" t="s">
        <v>228</v>
      </c>
      <c r="C56" s="66" t="s">
        <v>181</v>
      </c>
      <c r="D56" s="64">
        <v>100</v>
      </c>
      <c r="E56" s="64" t="s">
        <v>217</v>
      </c>
      <c r="F56" s="64" t="s">
        <v>28</v>
      </c>
      <c r="G56" s="64" t="s">
        <v>181</v>
      </c>
      <c r="H56" s="64" t="s">
        <v>178</v>
      </c>
      <c r="I56" s="64" t="s">
        <v>179</v>
      </c>
      <c r="J56" s="65">
        <v>57446</v>
      </c>
      <c r="K56" s="42" t="s">
        <v>332</v>
      </c>
    </row>
    <row r="57" spans="1:11" s="1" customFormat="1" x14ac:dyDescent="0.2">
      <c r="A57" s="76" t="s">
        <v>162</v>
      </c>
      <c r="B57" s="76" t="s">
        <v>228</v>
      </c>
      <c r="C57" s="76" t="s">
        <v>181</v>
      </c>
      <c r="D57" s="77">
        <v>74</v>
      </c>
      <c r="E57" s="77">
        <v>2018</v>
      </c>
      <c r="F57" s="77" t="s">
        <v>28</v>
      </c>
      <c r="G57" s="77" t="s">
        <v>181</v>
      </c>
      <c r="H57" s="77" t="s">
        <v>178</v>
      </c>
      <c r="I57" s="77" t="s">
        <v>179</v>
      </c>
      <c r="J57" s="77">
        <v>61912</v>
      </c>
      <c r="K57" s="42"/>
    </row>
    <row r="58" spans="1:11" x14ac:dyDescent="0.2">
      <c r="A58" s="63" t="s">
        <v>45</v>
      </c>
      <c r="B58" s="63" t="s">
        <v>51</v>
      </c>
      <c r="C58" s="63" t="s">
        <v>52</v>
      </c>
      <c r="D58" s="64">
        <v>30</v>
      </c>
      <c r="E58" s="64">
        <v>1987</v>
      </c>
      <c r="F58" s="64" t="s">
        <v>53</v>
      </c>
      <c r="G58" s="64" t="s">
        <v>177</v>
      </c>
      <c r="H58" s="64" t="s">
        <v>178</v>
      </c>
      <c r="I58" s="64" t="s">
        <v>179</v>
      </c>
      <c r="J58" s="65">
        <v>10873</v>
      </c>
      <c r="K58" s="42"/>
    </row>
    <row r="59" spans="1:11" x14ac:dyDescent="0.2">
      <c r="A59" s="63" t="s">
        <v>46</v>
      </c>
      <c r="B59" s="63" t="s">
        <v>51</v>
      </c>
      <c r="C59" s="63" t="s">
        <v>52</v>
      </c>
      <c r="D59" s="64">
        <v>30</v>
      </c>
      <c r="E59" s="64">
        <v>1987</v>
      </c>
      <c r="F59" s="64" t="s">
        <v>53</v>
      </c>
      <c r="G59" s="64" t="s">
        <v>177</v>
      </c>
      <c r="H59" s="64" t="s">
        <v>178</v>
      </c>
      <c r="I59" s="64" t="s">
        <v>179</v>
      </c>
      <c r="J59" s="65">
        <v>10873</v>
      </c>
      <c r="K59" s="42"/>
    </row>
    <row r="60" spans="1:11" x14ac:dyDescent="0.2">
      <c r="A60" s="63" t="s">
        <v>47</v>
      </c>
      <c r="B60" s="63" t="s">
        <v>51</v>
      </c>
      <c r="C60" s="63" t="s">
        <v>52</v>
      </c>
      <c r="D60" s="64">
        <v>30</v>
      </c>
      <c r="E60" s="64">
        <v>1987</v>
      </c>
      <c r="F60" s="64" t="s">
        <v>53</v>
      </c>
      <c r="G60" s="64" t="s">
        <v>177</v>
      </c>
      <c r="H60" s="64" t="s">
        <v>178</v>
      </c>
      <c r="I60" s="64" t="s">
        <v>179</v>
      </c>
      <c r="J60" s="65">
        <v>10873</v>
      </c>
      <c r="K60" s="42"/>
    </row>
    <row r="61" spans="1:11" x14ac:dyDescent="0.2">
      <c r="A61" s="63" t="s">
        <v>48</v>
      </c>
      <c r="B61" s="63" t="s">
        <v>51</v>
      </c>
      <c r="C61" s="63" t="s">
        <v>52</v>
      </c>
      <c r="D61" s="64">
        <v>30</v>
      </c>
      <c r="E61" s="64">
        <v>1989</v>
      </c>
      <c r="F61" s="64" t="s">
        <v>53</v>
      </c>
      <c r="G61" s="64" t="s">
        <v>177</v>
      </c>
      <c r="H61" s="64" t="s">
        <v>178</v>
      </c>
      <c r="I61" s="64" t="s">
        <v>179</v>
      </c>
      <c r="J61" s="65">
        <v>10874</v>
      </c>
      <c r="K61" s="42"/>
    </row>
    <row r="62" spans="1:11" x14ac:dyDescent="0.2">
      <c r="A62" s="63" t="s">
        <v>49</v>
      </c>
      <c r="B62" s="63" t="s">
        <v>51</v>
      </c>
      <c r="C62" s="63" t="s">
        <v>52</v>
      </c>
      <c r="D62" s="64">
        <v>30</v>
      </c>
      <c r="E62" s="64">
        <v>1989</v>
      </c>
      <c r="F62" s="64" t="s">
        <v>53</v>
      </c>
      <c r="G62" s="64" t="s">
        <v>177</v>
      </c>
      <c r="H62" s="64" t="s">
        <v>178</v>
      </c>
      <c r="I62" s="64" t="s">
        <v>179</v>
      </c>
      <c r="J62" s="65">
        <v>10874</v>
      </c>
      <c r="K62" s="42"/>
    </row>
    <row r="63" spans="1:11" x14ac:dyDescent="0.2">
      <c r="A63" s="63" t="s">
        <v>50</v>
      </c>
      <c r="B63" s="63" t="s">
        <v>51</v>
      </c>
      <c r="C63" s="63" t="s">
        <v>52</v>
      </c>
      <c r="D63" s="64">
        <v>30</v>
      </c>
      <c r="E63" s="64">
        <v>1989</v>
      </c>
      <c r="F63" s="64" t="s">
        <v>53</v>
      </c>
      <c r="G63" s="64" t="s">
        <v>177</v>
      </c>
      <c r="H63" s="64" t="s">
        <v>178</v>
      </c>
      <c r="I63" s="64" t="s">
        <v>179</v>
      </c>
      <c r="J63" s="65">
        <v>10874</v>
      </c>
      <c r="K63" s="42"/>
    </row>
    <row r="64" spans="1:11" s="1" customFormat="1" x14ac:dyDescent="0.2">
      <c r="A64" s="71" t="s">
        <v>115</v>
      </c>
      <c r="B64" s="67" t="s">
        <v>19</v>
      </c>
      <c r="C64" s="67" t="s">
        <v>289</v>
      </c>
      <c r="D64" s="64" t="s">
        <v>257</v>
      </c>
      <c r="E64" s="64">
        <v>1983</v>
      </c>
      <c r="F64" s="64" t="s">
        <v>26</v>
      </c>
      <c r="G64" s="70" t="s">
        <v>177</v>
      </c>
      <c r="H64" s="64" t="s">
        <v>254</v>
      </c>
      <c r="I64" s="64" t="s">
        <v>258</v>
      </c>
      <c r="J64" s="65">
        <v>7368</v>
      </c>
      <c r="K64" s="42" t="s">
        <v>302</v>
      </c>
    </row>
    <row r="65" spans="1:11" s="1" customFormat="1" x14ac:dyDescent="0.2">
      <c r="A65" s="71" t="s">
        <v>116</v>
      </c>
      <c r="B65" s="67" t="s">
        <v>19</v>
      </c>
      <c r="C65" s="67" t="s">
        <v>289</v>
      </c>
      <c r="D65" s="64" t="s">
        <v>257</v>
      </c>
      <c r="E65" s="64">
        <v>1985</v>
      </c>
      <c r="F65" s="64" t="s">
        <v>26</v>
      </c>
      <c r="G65" s="64" t="s">
        <v>270</v>
      </c>
      <c r="H65" s="64" t="s">
        <v>254</v>
      </c>
      <c r="I65" s="64" t="s">
        <v>258</v>
      </c>
      <c r="J65" s="67">
        <v>7369</v>
      </c>
      <c r="K65" s="42" t="s">
        <v>302</v>
      </c>
    </row>
    <row r="66" spans="1:11" s="1" customFormat="1" x14ac:dyDescent="0.2">
      <c r="A66" s="66" t="s">
        <v>117</v>
      </c>
      <c r="B66" s="66" t="s">
        <v>229</v>
      </c>
      <c r="C66" s="66" t="s">
        <v>181</v>
      </c>
      <c r="D66" s="64">
        <v>33</v>
      </c>
      <c r="E66" s="64">
        <v>2012</v>
      </c>
      <c r="F66" s="64" t="s">
        <v>28</v>
      </c>
      <c r="G66" s="64" t="s">
        <v>236</v>
      </c>
      <c r="H66" s="64" t="s">
        <v>178</v>
      </c>
      <c r="I66" s="64" t="s">
        <v>179</v>
      </c>
      <c r="J66" s="65">
        <v>58022</v>
      </c>
      <c r="K66" s="42"/>
    </row>
    <row r="67" spans="1:11" s="1" customFormat="1" x14ac:dyDescent="0.2">
      <c r="A67" s="66" t="s">
        <v>118</v>
      </c>
      <c r="B67" s="66" t="s">
        <v>230</v>
      </c>
      <c r="C67" s="66" t="s">
        <v>181</v>
      </c>
      <c r="D67" s="64">
        <v>50</v>
      </c>
      <c r="E67" s="64">
        <v>2010</v>
      </c>
      <c r="F67" s="64" t="s">
        <v>28</v>
      </c>
      <c r="G67" s="64" t="s">
        <v>181</v>
      </c>
      <c r="H67" s="64" t="s">
        <v>178</v>
      </c>
      <c r="I67" s="64" t="s">
        <v>179</v>
      </c>
      <c r="J67" s="65">
        <v>56832</v>
      </c>
      <c r="K67" s="42"/>
    </row>
    <row r="68" spans="1:11" s="1" customFormat="1" x14ac:dyDescent="0.2">
      <c r="A68" s="66" t="s">
        <v>119</v>
      </c>
      <c r="B68" s="67" t="s">
        <v>274</v>
      </c>
      <c r="C68" s="66" t="s">
        <v>119</v>
      </c>
      <c r="D68" s="64" t="s">
        <v>275</v>
      </c>
      <c r="E68" s="64">
        <v>2009</v>
      </c>
      <c r="F68" s="64" t="s">
        <v>28</v>
      </c>
      <c r="G68" s="64" t="s">
        <v>280</v>
      </c>
      <c r="H68" s="64" t="s">
        <v>254</v>
      </c>
      <c r="I68" s="64" t="s">
        <v>258</v>
      </c>
      <c r="J68" s="65"/>
      <c r="K68" s="42" t="s">
        <v>301</v>
      </c>
    </row>
    <row r="69" spans="1:11" s="1" customFormat="1" x14ac:dyDescent="0.2">
      <c r="A69" s="66" t="s">
        <v>119</v>
      </c>
      <c r="B69" s="67" t="s">
        <v>274</v>
      </c>
      <c r="C69" s="66" t="s">
        <v>119</v>
      </c>
      <c r="D69" s="64" t="s">
        <v>276</v>
      </c>
      <c r="E69" s="64">
        <v>2014</v>
      </c>
      <c r="F69" s="64" t="s">
        <v>28</v>
      </c>
      <c r="G69" s="64" t="s">
        <v>280</v>
      </c>
      <c r="H69" s="64" t="s">
        <v>254</v>
      </c>
      <c r="I69" s="64" t="s">
        <v>258</v>
      </c>
      <c r="J69" s="65"/>
      <c r="K69" s="42" t="s">
        <v>301</v>
      </c>
    </row>
    <row r="70" spans="1:11" s="1" customFormat="1" x14ac:dyDescent="0.2">
      <c r="A70" s="66" t="s">
        <v>120</v>
      </c>
      <c r="B70" s="66" t="s">
        <v>224</v>
      </c>
      <c r="C70" s="66" t="s">
        <v>181</v>
      </c>
      <c r="D70" s="64">
        <v>26.4</v>
      </c>
      <c r="E70" s="64">
        <v>2003</v>
      </c>
      <c r="F70" s="64" t="s">
        <v>28</v>
      </c>
      <c r="G70" s="64" t="s">
        <v>181</v>
      </c>
      <c r="H70" s="64" t="s">
        <v>178</v>
      </c>
      <c r="I70" s="64" t="s">
        <v>179</v>
      </c>
      <c r="J70" s="65">
        <v>50766</v>
      </c>
      <c r="K70" s="42"/>
    </row>
    <row r="71" spans="1:11" s="1" customFormat="1" x14ac:dyDescent="0.2">
      <c r="A71" s="72" t="s">
        <v>121</v>
      </c>
      <c r="B71" s="72" t="s">
        <v>224</v>
      </c>
      <c r="C71" s="72" t="s">
        <v>181</v>
      </c>
      <c r="D71" s="73">
        <v>8.8000000000000007</v>
      </c>
      <c r="E71" s="73" t="s">
        <v>218</v>
      </c>
      <c r="F71" s="73" t="s">
        <v>28</v>
      </c>
      <c r="G71" s="73" t="s">
        <v>181</v>
      </c>
      <c r="H71" s="73" t="s">
        <v>188</v>
      </c>
      <c r="I71" s="73" t="s">
        <v>324</v>
      </c>
      <c r="J71" s="74">
        <v>50762</v>
      </c>
      <c r="K71" s="42" t="s">
        <v>325</v>
      </c>
    </row>
    <row r="72" spans="1:11" s="1" customFormat="1" x14ac:dyDescent="0.2">
      <c r="A72" s="72" t="s">
        <v>122</v>
      </c>
      <c r="B72" s="72" t="s">
        <v>224</v>
      </c>
      <c r="C72" s="72" t="s">
        <v>181</v>
      </c>
      <c r="D72" s="73">
        <v>24</v>
      </c>
      <c r="E72" s="73"/>
      <c r="F72" s="73" t="s">
        <v>53</v>
      </c>
      <c r="G72" s="73" t="s">
        <v>181</v>
      </c>
      <c r="H72" s="73" t="s">
        <v>188</v>
      </c>
      <c r="I72" s="73">
        <v>2007</v>
      </c>
      <c r="J72" s="73"/>
      <c r="K72" s="42"/>
    </row>
    <row r="73" spans="1:11" s="1" customFormat="1" x14ac:dyDescent="0.2">
      <c r="A73" s="66" t="s">
        <v>123</v>
      </c>
      <c r="B73" s="66" t="s">
        <v>224</v>
      </c>
      <c r="C73" s="66" t="s">
        <v>181</v>
      </c>
      <c r="D73" s="64">
        <v>24</v>
      </c>
      <c r="E73" s="64">
        <v>2007</v>
      </c>
      <c r="F73" s="64" t="s">
        <v>28</v>
      </c>
      <c r="G73" s="64" t="s">
        <v>181</v>
      </c>
      <c r="H73" s="64" t="s">
        <v>178</v>
      </c>
      <c r="I73" s="64" t="s">
        <v>179</v>
      </c>
      <c r="J73" s="65">
        <v>54724</v>
      </c>
      <c r="K73" s="42"/>
    </row>
    <row r="74" spans="1:11" s="1" customFormat="1" x14ac:dyDescent="0.2">
      <c r="A74" s="67" t="s">
        <v>124</v>
      </c>
      <c r="B74" s="67" t="s">
        <v>277</v>
      </c>
      <c r="C74" s="67" t="s">
        <v>278</v>
      </c>
      <c r="D74" s="64" t="s">
        <v>279</v>
      </c>
      <c r="E74" s="64">
        <v>2014</v>
      </c>
      <c r="F74" s="64" t="s">
        <v>28</v>
      </c>
      <c r="G74" s="70" t="s">
        <v>185</v>
      </c>
      <c r="H74" s="64" t="s">
        <v>254</v>
      </c>
      <c r="I74" s="64" t="s">
        <v>258</v>
      </c>
      <c r="J74" s="65"/>
      <c r="K74" s="42" t="s">
        <v>301</v>
      </c>
    </row>
    <row r="75" spans="1:11" x14ac:dyDescent="0.2">
      <c r="A75" s="63" t="s">
        <v>30</v>
      </c>
      <c r="B75" s="63" t="s">
        <v>22</v>
      </c>
      <c r="C75" s="63" t="s">
        <v>36</v>
      </c>
      <c r="D75" s="64">
        <v>48</v>
      </c>
      <c r="E75" s="64">
        <v>2013</v>
      </c>
      <c r="F75" s="64" t="s">
        <v>28</v>
      </c>
      <c r="G75" s="64" t="s">
        <v>185</v>
      </c>
      <c r="H75" s="64" t="s">
        <v>178</v>
      </c>
      <c r="I75" s="64" t="s">
        <v>179</v>
      </c>
      <c r="J75" s="65">
        <v>58319</v>
      </c>
      <c r="K75" s="42"/>
    </row>
    <row r="76" spans="1:11" s="1" customFormat="1" x14ac:dyDescent="0.2">
      <c r="A76" s="66" t="s">
        <v>125</v>
      </c>
      <c r="B76" s="66" t="s">
        <v>231</v>
      </c>
      <c r="C76" s="66" t="s">
        <v>181</v>
      </c>
      <c r="D76" s="64">
        <v>35</v>
      </c>
      <c r="E76" s="64">
        <v>1993</v>
      </c>
      <c r="F76" s="64" t="s">
        <v>28</v>
      </c>
      <c r="G76" s="64" t="s">
        <v>181</v>
      </c>
      <c r="H76" s="64" t="s">
        <v>178</v>
      </c>
      <c r="I76" s="64" t="s">
        <v>179</v>
      </c>
      <c r="J76" s="65">
        <v>52028</v>
      </c>
      <c r="K76" s="42"/>
    </row>
    <row r="77" spans="1:11" s="1" customFormat="1" x14ac:dyDescent="0.2">
      <c r="A77" s="66" t="s">
        <v>126</v>
      </c>
      <c r="B77" s="66" t="s">
        <v>231</v>
      </c>
      <c r="C77" s="66" t="s">
        <v>181</v>
      </c>
      <c r="D77" s="64">
        <v>51</v>
      </c>
      <c r="E77" s="64">
        <v>2012</v>
      </c>
      <c r="F77" s="64" t="s">
        <v>28</v>
      </c>
      <c r="G77" s="64" t="s">
        <v>181</v>
      </c>
      <c r="H77" s="64" t="s">
        <v>178</v>
      </c>
      <c r="I77" s="64" t="s">
        <v>179</v>
      </c>
      <c r="J77" s="65">
        <v>52028</v>
      </c>
      <c r="K77" s="42"/>
    </row>
    <row r="78" spans="1:11" s="1" customFormat="1" x14ac:dyDescent="0.2">
      <c r="A78" s="71" t="s">
        <v>127</v>
      </c>
      <c r="B78" s="67" t="s">
        <v>19</v>
      </c>
      <c r="C78" s="63" t="s">
        <v>252</v>
      </c>
      <c r="D78" s="64" t="s">
        <v>297</v>
      </c>
      <c r="E78" s="64">
        <v>1985</v>
      </c>
      <c r="F78" s="64" t="s">
        <v>26</v>
      </c>
      <c r="G78" s="64" t="s">
        <v>270</v>
      </c>
      <c r="H78" s="64" t="s">
        <v>254</v>
      </c>
      <c r="I78" s="64" t="s">
        <v>258</v>
      </c>
      <c r="J78" s="65" t="s">
        <v>265</v>
      </c>
      <c r="K78" s="42" t="s">
        <v>300</v>
      </c>
    </row>
    <row r="79" spans="1:11" s="1" customFormat="1" x14ac:dyDescent="0.2">
      <c r="A79" s="66" t="s">
        <v>128</v>
      </c>
      <c r="B79" s="66" t="s">
        <v>232</v>
      </c>
      <c r="C79" s="66" t="s">
        <v>181</v>
      </c>
      <c r="D79" s="64">
        <v>18</v>
      </c>
      <c r="E79" s="64">
        <v>2008</v>
      </c>
      <c r="F79" s="64" t="s">
        <v>28</v>
      </c>
      <c r="G79" s="64" t="s">
        <v>236</v>
      </c>
      <c r="H79" s="64" t="s">
        <v>178</v>
      </c>
      <c r="I79" s="64" t="s">
        <v>179</v>
      </c>
      <c r="J79" s="65">
        <v>56317</v>
      </c>
      <c r="K79" s="42"/>
    </row>
    <row r="80" spans="1:11" s="1" customFormat="1" x14ac:dyDescent="0.2">
      <c r="A80" s="71" t="s">
        <v>129</v>
      </c>
      <c r="B80" s="67" t="s">
        <v>19</v>
      </c>
      <c r="C80" s="63" t="s">
        <v>252</v>
      </c>
      <c r="D80" s="64" t="s">
        <v>257</v>
      </c>
      <c r="E80" s="64">
        <v>1982</v>
      </c>
      <c r="F80" s="64" t="s">
        <v>26</v>
      </c>
      <c r="G80" s="64" t="s">
        <v>270</v>
      </c>
      <c r="H80" s="64" t="s">
        <v>254</v>
      </c>
      <c r="I80" s="64" t="s">
        <v>258</v>
      </c>
      <c r="J80" s="65" t="s">
        <v>266</v>
      </c>
      <c r="K80" s="42" t="s">
        <v>300</v>
      </c>
    </row>
    <row r="81" spans="1:11" s="1" customFormat="1" x14ac:dyDescent="0.2">
      <c r="A81" s="66" t="s">
        <v>135</v>
      </c>
      <c r="B81" s="66" t="s">
        <v>233</v>
      </c>
      <c r="C81" s="66" t="s">
        <v>181</v>
      </c>
      <c r="D81" s="64">
        <v>11.75</v>
      </c>
      <c r="E81" s="64">
        <v>2012</v>
      </c>
      <c r="F81" s="64" t="s">
        <v>28</v>
      </c>
      <c r="G81" s="64" t="s">
        <v>236</v>
      </c>
      <c r="H81" s="64" t="s">
        <v>178</v>
      </c>
      <c r="I81" s="64" t="s">
        <v>179</v>
      </c>
      <c r="J81" s="65">
        <v>57456</v>
      </c>
      <c r="K81" s="42"/>
    </row>
    <row r="82" spans="1:11" x14ac:dyDescent="0.2">
      <c r="A82" s="63" t="s">
        <v>41</v>
      </c>
      <c r="B82" s="63" t="s">
        <v>42</v>
      </c>
      <c r="C82" s="63" t="s">
        <v>40</v>
      </c>
      <c r="D82" s="64">
        <v>27.6</v>
      </c>
      <c r="E82" s="64">
        <v>2009</v>
      </c>
      <c r="F82" s="64" t="s">
        <v>28</v>
      </c>
      <c r="G82" s="64" t="s">
        <v>186</v>
      </c>
      <c r="H82" s="64" t="s">
        <v>178</v>
      </c>
      <c r="I82" s="64" t="s">
        <v>179</v>
      </c>
      <c r="J82" s="65">
        <v>57213</v>
      </c>
      <c r="K82" s="42"/>
    </row>
    <row r="83" spans="1:11" s="1" customFormat="1" x14ac:dyDescent="0.2">
      <c r="A83" s="66" t="s">
        <v>130</v>
      </c>
      <c r="B83" s="66" t="s">
        <v>240</v>
      </c>
      <c r="C83" s="66" t="s">
        <v>242</v>
      </c>
      <c r="D83" s="64">
        <v>10.25</v>
      </c>
      <c r="E83" s="64">
        <v>1982</v>
      </c>
      <c r="F83" s="64" t="s">
        <v>219</v>
      </c>
      <c r="G83" s="64" t="s">
        <v>177</v>
      </c>
      <c r="H83" s="64" t="s">
        <v>178</v>
      </c>
      <c r="I83" s="64" t="s">
        <v>179</v>
      </c>
      <c r="J83" s="65">
        <v>10878</v>
      </c>
      <c r="K83" s="42"/>
    </row>
    <row r="84" spans="1:11" s="1" customFormat="1" x14ac:dyDescent="0.2">
      <c r="A84" s="66" t="s">
        <v>131</v>
      </c>
      <c r="B84" s="66" t="s">
        <v>240</v>
      </c>
      <c r="C84" s="66" t="s">
        <v>242</v>
      </c>
      <c r="D84" s="64">
        <f>4+5.7+10</f>
        <v>19.7</v>
      </c>
      <c r="E84" s="64">
        <v>1990</v>
      </c>
      <c r="F84" s="64" t="s">
        <v>53</v>
      </c>
      <c r="G84" s="64" t="s">
        <v>246</v>
      </c>
      <c r="H84" s="64" t="s">
        <v>178</v>
      </c>
      <c r="I84" s="64" t="s">
        <v>179</v>
      </c>
      <c r="J84" s="67">
        <v>10879</v>
      </c>
      <c r="K84" s="42"/>
    </row>
    <row r="85" spans="1:11" s="1" customFormat="1" x14ac:dyDescent="0.2">
      <c r="A85" s="66" t="s">
        <v>132</v>
      </c>
      <c r="B85" s="66" t="s">
        <v>240</v>
      </c>
      <c r="C85" s="66" t="s">
        <v>242</v>
      </c>
      <c r="D85" s="64">
        <v>54</v>
      </c>
      <c r="E85" s="64">
        <v>1989</v>
      </c>
      <c r="F85" s="64" t="s">
        <v>53</v>
      </c>
      <c r="G85" s="64" t="s">
        <v>246</v>
      </c>
      <c r="H85" s="64" t="s">
        <v>178</v>
      </c>
      <c r="I85" s="64" t="s">
        <v>179</v>
      </c>
      <c r="J85" s="67">
        <v>10759</v>
      </c>
      <c r="K85" s="42"/>
    </row>
    <row r="86" spans="1:11" s="1" customFormat="1" x14ac:dyDescent="0.2">
      <c r="A86" s="66" t="s">
        <v>133</v>
      </c>
      <c r="B86" s="66" t="s">
        <v>240</v>
      </c>
      <c r="C86" s="66" t="s">
        <v>242</v>
      </c>
      <c r="D86" s="64">
        <v>55</v>
      </c>
      <c r="E86" s="64">
        <v>1996</v>
      </c>
      <c r="F86" s="64" t="s">
        <v>53</v>
      </c>
      <c r="G86" s="64" t="s">
        <v>243</v>
      </c>
      <c r="H86" s="64" t="s">
        <v>178</v>
      </c>
      <c r="I86" s="64" t="s">
        <v>179</v>
      </c>
      <c r="J86" s="67">
        <v>54996</v>
      </c>
      <c r="K86" s="42"/>
    </row>
    <row r="87" spans="1:11" s="1" customFormat="1" x14ac:dyDescent="0.2">
      <c r="A87" s="66" t="s">
        <v>134</v>
      </c>
      <c r="B87" s="66" t="s">
        <v>240</v>
      </c>
      <c r="C87" s="66" t="s">
        <v>242</v>
      </c>
      <c r="D87" s="64">
        <v>58.32</v>
      </c>
      <c r="E87" s="64">
        <v>2000</v>
      </c>
      <c r="F87" s="64" t="s">
        <v>53</v>
      </c>
      <c r="G87" s="64" t="s">
        <v>177</v>
      </c>
      <c r="H87" s="64" t="s">
        <v>178</v>
      </c>
      <c r="I87" s="64" t="s">
        <v>179</v>
      </c>
      <c r="J87" s="67">
        <v>55983</v>
      </c>
      <c r="K87" s="42"/>
    </row>
    <row r="88" spans="1:11" x14ac:dyDescent="0.2">
      <c r="A88" s="71" t="s">
        <v>136</v>
      </c>
      <c r="B88" s="67" t="s">
        <v>19</v>
      </c>
      <c r="C88" s="63" t="s">
        <v>252</v>
      </c>
      <c r="D88" s="70" t="s">
        <v>297</v>
      </c>
      <c r="E88" s="70">
        <v>1983</v>
      </c>
      <c r="F88" s="70" t="s">
        <v>26</v>
      </c>
      <c r="G88" s="70" t="s">
        <v>270</v>
      </c>
      <c r="H88" s="64" t="s">
        <v>254</v>
      </c>
      <c r="I88" s="64" t="s">
        <v>258</v>
      </c>
      <c r="J88" s="65" t="s">
        <v>267</v>
      </c>
      <c r="K88" s="42" t="s">
        <v>300</v>
      </c>
    </row>
    <row r="89" spans="1:11" x14ac:dyDescent="0.2">
      <c r="A89" s="75" t="s">
        <v>32</v>
      </c>
      <c r="B89" s="75" t="s">
        <v>23</v>
      </c>
      <c r="C89" s="75" t="s">
        <v>36</v>
      </c>
      <c r="D89" s="73">
        <v>5.0999999999999996</v>
      </c>
      <c r="E89" s="73">
        <v>1987</v>
      </c>
      <c r="F89" s="73" t="s">
        <v>28</v>
      </c>
      <c r="G89" s="73" t="s">
        <v>181</v>
      </c>
      <c r="H89" s="73" t="s">
        <v>188</v>
      </c>
      <c r="I89" s="73" t="s">
        <v>324</v>
      </c>
      <c r="J89" s="74">
        <v>52174</v>
      </c>
      <c r="K89" s="42" t="s">
        <v>329</v>
      </c>
    </row>
    <row r="90" spans="1:11" x14ac:dyDescent="0.2">
      <c r="A90" s="63" t="s">
        <v>33</v>
      </c>
      <c r="B90" s="63" t="s">
        <v>23</v>
      </c>
      <c r="C90" s="63" t="s">
        <v>36</v>
      </c>
      <c r="D90" s="64">
        <v>9</v>
      </c>
      <c r="E90" s="64">
        <v>1991</v>
      </c>
      <c r="F90" s="64" t="s">
        <v>28</v>
      </c>
      <c r="G90" s="64" t="s">
        <v>181</v>
      </c>
      <c r="H90" s="64" t="s">
        <v>178</v>
      </c>
      <c r="I90" s="64" t="s">
        <v>179</v>
      </c>
      <c r="J90" s="65">
        <v>52174</v>
      </c>
      <c r="K90" s="42"/>
    </row>
    <row r="91" spans="1:11" x14ac:dyDescent="0.2">
      <c r="A91" s="79" t="s">
        <v>35</v>
      </c>
      <c r="B91" s="79" t="s">
        <v>23</v>
      </c>
      <c r="C91" s="79" t="s">
        <v>36</v>
      </c>
      <c r="D91" s="77">
        <v>26.5</v>
      </c>
      <c r="E91" s="77">
        <v>2019</v>
      </c>
      <c r="F91" s="77" t="s">
        <v>28</v>
      </c>
      <c r="G91" s="77" t="s">
        <v>181</v>
      </c>
      <c r="H91" s="77" t="s">
        <v>178</v>
      </c>
      <c r="I91" s="77" t="s">
        <v>179</v>
      </c>
      <c r="J91" s="77"/>
      <c r="K91" s="42"/>
    </row>
    <row r="92" spans="1:11" s="1" customFormat="1" x14ac:dyDescent="0.2">
      <c r="A92" s="71" t="s">
        <v>137</v>
      </c>
      <c r="B92" s="67" t="s">
        <v>19</v>
      </c>
      <c r="C92" s="63" t="s">
        <v>252</v>
      </c>
      <c r="D92" s="64" t="s">
        <v>264</v>
      </c>
      <c r="E92" s="64">
        <v>1983</v>
      </c>
      <c r="F92" s="64" t="s">
        <v>26</v>
      </c>
      <c r="G92" s="70" t="s">
        <v>246</v>
      </c>
      <c r="H92" s="64" t="s">
        <v>254</v>
      </c>
      <c r="I92" s="64" t="s">
        <v>258</v>
      </c>
      <c r="J92" s="65">
        <v>510</v>
      </c>
      <c r="K92" s="42" t="s">
        <v>300</v>
      </c>
    </row>
    <row r="93" spans="1:11" s="1" customFormat="1" x14ac:dyDescent="0.2">
      <c r="A93" s="72" t="s">
        <v>208</v>
      </c>
      <c r="B93" s="72" t="s">
        <v>223</v>
      </c>
      <c r="C93" s="72" t="s">
        <v>181</v>
      </c>
      <c r="D93" s="73">
        <v>2</v>
      </c>
      <c r="E93" s="73" t="s">
        <v>215</v>
      </c>
      <c r="F93" s="73" t="s">
        <v>28</v>
      </c>
      <c r="G93" s="73" t="s">
        <v>181</v>
      </c>
      <c r="H93" s="73" t="s">
        <v>188</v>
      </c>
      <c r="I93" s="73" t="s">
        <v>327</v>
      </c>
      <c r="J93" s="73"/>
      <c r="K93" s="42" t="s">
        <v>328</v>
      </c>
    </row>
    <row r="94" spans="1:11" s="1" customFormat="1" x14ac:dyDescent="0.2">
      <c r="A94" s="72" t="s">
        <v>142</v>
      </c>
      <c r="B94" s="72" t="s">
        <v>223</v>
      </c>
      <c r="C94" s="72" t="s">
        <v>181</v>
      </c>
      <c r="D94" s="73">
        <v>2.4</v>
      </c>
      <c r="E94" s="73" t="s">
        <v>215</v>
      </c>
      <c r="F94" s="73" t="s">
        <v>28</v>
      </c>
      <c r="G94" s="73" t="s">
        <v>181</v>
      </c>
      <c r="H94" s="73" t="s">
        <v>188</v>
      </c>
      <c r="I94" s="73" t="s">
        <v>327</v>
      </c>
      <c r="J94" s="74">
        <v>52138</v>
      </c>
      <c r="K94" s="42" t="s">
        <v>328</v>
      </c>
    </row>
    <row r="95" spans="1:11" s="1" customFormat="1" x14ac:dyDescent="0.2">
      <c r="A95" s="66" t="s">
        <v>138</v>
      </c>
      <c r="B95" s="66" t="s">
        <v>223</v>
      </c>
      <c r="C95" s="66" t="s">
        <v>181</v>
      </c>
      <c r="D95" s="64">
        <v>18.2</v>
      </c>
      <c r="E95" s="64">
        <v>2008</v>
      </c>
      <c r="F95" s="64" t="s">
        <v>28</v>
      </c>
      <c r="G95" s="64" t="s">
        <v>181</v>
      </c>
      <c r="H95" s="64" t="s">
        <v>178</v>
      </c>
      <c r="I95" s="64" t="s">
        <v>179</v>
      </c>
      <c r="J95" s="65">
        <v>54665</v>
      </c>
      <c r="K95" s="42"/>
    </row>
    <row r="96" spans="1:11" s="1" customFormat="1" x14ac:dyDescent="0.2">
      <c r="A96" s="66" t="s">
        <v>139</v>
      </c>
      <c r="B96" s="66" t="s">
        <v>223</v>
      </c>
      <c r="C96" s="66" t="s">
        <v>181</v>
      </c>
      <c r="D96" s="64">
        <v>18.2</v>
      </c>
      <c r="E96" s="64">
        <v>2008</v>
      </c>
      <c r="F96" s="64" t="s">
        <v>28</v>
      </c>
      <c r="G96" s="64" t="s">
        <v>181</v>
      </c>
      <c r="H96" s="64" t="s">
        <v>178</v>
      </c>
      <c r="I96" s="64" t="s">
        <v>179</v>
      </c>
      <c r="J96" s="65">
        <v>54666</v>
      </c>
      <c r="K96" s="42"/>
    </row>
    <row r="97" spans="1:11" s="1" customFormat="1" x14ac:dyDescent="0.2">
      <c r="A97" s="66" t="s">
        <v>210</v>
      </c>
      <c r="B97" s="66" t="s">
        <v>223</v>
      </c>
      <c r="C97" s="66" t="s">
        <v>181</v>
      </c>
      <c r="D97" s="64">
        <v>5.5</v>
      </c>
      <c r="E97" s="64">
        <v>2007</v>
      </c>
      <c r="F97" s="64" t="s">
        <v>219</v>
      </c>
      <c r="G97" s="64" t="s">
        <v>181</v>
      </c>
      <c r="H97" s="64" t="s">
        <v>178</v>
      </c>
      <c r="I97" s="64" t="s">
        <v>179</v>
      </c>
      <c r="J97" s="65">
        <v>50654</v>
      </c>
      <c r="K97" s="42"/>
    </row>
    <row r="98" spans="1:11" s="1" customFormat="1" x14ac:dyDescent="0.2">
      <c r="A98" s="66" t="s">
        <v>209</v>
      </c>
      <c r="B98" s="66" t="s">
        <v>223</v>
      </c>
      <c r="C98" s="66" t="s">
        <v>181</v>
      </c>
      <c r="D98" s="64">
        <v>16.3</v>
      </c>
      <c r="E98" s="64">
        <v>1988</v>
      </c>
      <c r="F98" s="64" t="s">
        <v>28</v>
      </c>
      <c r="G98" s="64" t="s">
        <v>181</v>
      </c>
      <c r="H98" s="64" t="s">
        <v>178</v>
      </c>
      <c r="I98" s="64" t="s">
        <v>179</v>
      </c>
      <c r="J98" s="65">
        <v>50654</v>
      </c>
      <c r="K98" s="42"/>
    </row>
    <row r="99" spans="1:11" s="1" customFormat="1" x14ac:dyDescent="0.2">
      <c r="A99" s="63" t="s">
        <v>43</v>
      </c>
      <c r="B99" s="63" t="s">
        <v>44</v>
      </c>
      <c r="C99" s="63" t="s">
        <v>40</v>
      </c>
      <c r="D99" s="64">
        <v>33.1</v>
      </c>
      <c r="E99" s="64">
        <v>2009</v>
      </c>
      <c r="F99" s="64" t="s">
        <v>28</v>
      </c>
      <c r="G99" s="64" t="s">
        <v>186</v>
      </c>
      <c r="H99" s="64" t="s">
        <v>178</v>
      </c>
      <c r="I99" s="64" t="s">
        <v>179</v>
      </c>
      <c r="J99" s="65">
        <v>50765</v>
      </c>
      <c r="K99" s="42"/>
    </row>
    <row r="100" spans="1:11" s="1" customFormat="1" x14ac:dyDescent="0.2">
      <c r="A100" s="71" t="s">
        <v>143</v>
      </c>
      <c r="B100" s="67" t="s">
        <v>19</v>
      </c>
      <c r="C100" s="63" t="s">
        <v>252</v>
      </c>
      <c r="D100" s="64" t="s">
        <v>298</v>
      </c>
      <c r="E100" s="64">
        <v>1980</v>
      </c>
      <c r="F100" s="64" t="s">
        <v>26</v>
      </c>
      <c r="G100" s="64" t="s">
        <v>270</v>
      </c>
      <c r="H100" s="64" t="s">
        <v>254</v>
      </c>
      <c r="I100" s="64" t="s">
        <v>258</v>
      </c>
      <c r="J100" s="65" t="s">
        <v>268</v>
      </c>
      <c r="K100" s="42" t="s">
        <v>300</v>
      </c>
    </row>
    <row r="101" spans="1:11" x14ac:dyDescent="0.2">
      <c r="A101" s="63" t="s">
        <v>34</v>
      </c>
      <c r="B101" s="63" t="s">
        <v>24</v>
      </c>
      <c r="C101" s="63" t="s">
        <v>36</v>
      </c>
      <c r="D101" s="64">
        <v>14.5</v>
      </c>
      <c r="E101" s="64">
        <v>2009</v>
      </c>
      <c r="F101" s="64" t="s">
        <v>28</v>
      </c>
      <c r="G101" s="64" t="s">
        <v>184</v>
      </c>
      <c r="H101" s="64" t="s">
        <v>178</v>
      </c>
      <c r="I101" s="64" t="s">
        <v>179</v>
      </c>
      <c r="J101" s="65">
        <v>57353</v>
      </c>
      <c r="K101" s="42"/>
    </row>
    <row r="102" spans="1:11" x14ac:dyDescent="0.2">
      <c r="A102" s="76" t="s">
        <v>163</v>
      </c>
      <c r="B102" s="76" t="s">
        <v>235</v>
      </c>
      <c r="C102" s="76" t="s">
        <v>181</v>
      </c>
      <c r="D102" s="77">
        <v>37</v>
      </c>
      <c r="E102" s="77">
        <v>2017</v>
      </c>
      <c r="F102" s="77" t="s">
        <v>28</v>
      </c>
      <c r="G102" s="77"/>
      <c r="H102" s="77" t="s">
        <v>178</v>
      </c>
      <c r="I102" s="77" t="s">
        <v>179</v>
      </c>
      <c r="J102" s="77">
        <v>60785</v>
      </c>
      <c r="K102" s="43"/>
    </row>
    <row r="103" spans="1:11" x14ac:dyDescent="0.2">
      <c r="A103" s="66" t="s">
        <v>144</v>
      </c>
      <c r="B103" s="66" t="s">
        <v>234</v>
      </c>
      <c r="C103" s="66" t="s">
        <v>181</v>
      </c>
      <c r="D103" s="64">
        <v>32</v>
      </c>
      <c r="E103" s="64">
        <v>2012</v>
      </c>
      <c r="F103" s="64" t="s">
        <v>28</v>
      </c>
      <c r="G103" s="64" t="s">
        <v>181</v>
      </c>
      <c r="H103" s="64" t="s">
        <v>178</v>
      </c>
      <c r="I103" s="64" t="s">
        <v>179</v>
      </c>
      <c r="J103" s="65">
        <v>57451</v>
      </c>
      <c r="K103" s="43"/>
    </row>
    <row r="104" spans="1:11" x14ac:dyDescent="0.2">
      <c r="A104" s="66" t="s">
        <v>145</v>
      </c>
      <c r="B104" s="66" t="s">
        <v>240</v>
      </c>
      <c r="C104" s="66" t="s">
        <v>242</v>
      </c>
      <c r="D104" s="64">
        <v>39.72</v>
      </c>
      <c r="E104" s="64">
        <v>1986</v>
      </c>
      <c r="F104" s="64" t="s">
        <v>53</v>
      </c>
      <c r="G104" s="64" t="s">
        <v>246</v>
      </c>
      <c r="H104" s="64" t="s">
        <v>178</v>
      </c>
      <c r="I104" s="64" t="s">
        <v>179</v>
      </c>
      <c r="J104" s="67">
        <v>50210</v>
      </c>
      <c r="K104" s="43"/>
    </row>
    <row r="105" spans="1:11" x14ac:dyDescent="0.2">
      <c r="A105" s="22" t="s">
        <v>148</v>
      </c>
      <c r="B105" s="67" t="s">
        <v>19</v>
      </c>
      <c r="C105" s="63" t="s">
        <v>252</v>
      </c>
      <c r="D105" s="70" t="s">
        <v>299</v>
      </c>
      <c r="E105" s="70">
        <v>1988</v>
      </c>
      <c r="F105" s="70" t="s">
        <v>26</v>
      </c>
      <c r="G105" s="70" t="s">
        <v>246</v>
      </c>
      <c r="H105" s="64" t="s">
        <v>254</v>
      </c>
      <c r="I105" s="64" t="s">
        <v>258</v>
      </c>
      <c r="J105" s="67">
        <v>10199</v>
      </c>
      <c r="K105" s="42" t="s">
        <v>300</v>
      </c>
    </row>
    <row r="106" spans="1:11" x14ac:dyDescent="0.2">
      <c r="A106" s="71" t="s">
        <v>149</v>
      </c>
      <c r="B106" s="67" t="s">
        <v>286</v>
      </c>
      <c r="C106" s="67" t="s">
        <v>291</v>
      </c>
      <c r="D106" s="24" t="s">
        <v>58</v>
      </c>
      <c r="E106" s="70">
        <v>1985</v>
      </c>
      <c r="F106" s="70" t="s">
        <v>28</v>
      </c>
      <c r="G106" s="64" t="s">
        <v>293</v>
      </c>
      <c r="H106" s="24" t="s">
        <v>311</v>
      </c>
      <c r="I106" s="70"/>
      <c r="J106" s="71"/>
      <c r="K106" s="43" t="s">
        <v>312</v>
      </c>
    </row>
    <row r="107" spans="1:11" x14ac:dyDescent="0.2">
      <c r="A107" s="80" t="s">
        <v>164</v>
      </c>
      <c r="B107" s="81" t="s">
        <v>290</v>
      </c>
      <c r="C107" s="76" t="s">
        <v>292</v>
      </c>
      <c r="D107" s="83" t="s">
        <v>313</v>
      </c>
      <c r="E107" s="80">
        <v>2018</v>
      </c>
      <c r="F107" s="82" t="s">
        <v>28</v>
      </c>
      <c r="G107" s="82"/>
      <c r="H107" s="83" t="s">
        <v>254</v>
      </c>
      <c r="I107" s="83" t="s">
        <v>258</v>
      </c>
      <c r="J107" s="80"/>
      <c r="K107" s="43" t="s">
        <v>314</v>
      </c>
    </row>
    <row r="108" spans="1:11" x14ac:dyDescent="0.2">
      <c r="K108" s="45"/>
    </row>
    <row r="109" spans="1:11" x14ac:dyDescent="0.2">
      <c r="K109" s="45"/>
    </row>
    <row r="110" spans="1:11" x14ac:dyDescent="0.2">
      <c r="K110" s="4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7"/>
  <sheetViews>
    <sheetView zoomScaleNormal="100" workbookViewId="0">
      <selection activeCell="D49" sqref="D49"/>
    </sheetView>
  </sheetViews>
  <sheetFormatPr baseColWidth="10" defaultColWidth="8.83203125" defaultRowHeight="15" x14ac:dyDescent="0.2"/>
  <cols>
    <col min="1" max="1" width="23" customWidth="1"/>
    <col min="2" max="2" width="23.83203125" customWidth="1"/>
    <col min="3" max="3" width="19.1640625" style="1" customWidth="1"/>
    <col min="4" max="4" width="15.6640625" customWidth="1"/>
    <col min="5" max="5" width="16.5" customWidth="1"/>
    <col min="6" max="6" width="15.83203125" customWidth="1"/>
    <col min="7" max="7" width="19.1640625" customWidth="1"/>
    <col min="8" max="8" width="14.1640625" customWidth="1"/>
    <col min="9" max="9" width="19" customWidth="1"/>
    <col min="10" max="10" width="17" customWidth="1"/>
    <col min="11" max="11" width="17.33203125" style="54" customWidth="1"/>
    <col min="12" max="12" width="18.6640625" customWidth="1"/>
    <col min="13" max="13" width="73" customWidth="1"/>
  </cols>
  <sheetData>
    <row r="1" spans="1:13" x14ac:dyDescent="0.2">
      <c r="A1" s="2"/>
      <c r="B1" s="5"/>
      <c r="C1" s="5"/>
      <c r="D1" s="3" t="s">
        <v>6</v>
      </c>
      <c r="E1" s="5" t="s">
        <v>7</v>
      </c>
      <c r="F1" s="3" t="s">
        <v>9</v>
      </c>
      <c r="G1" s="5" t="s">
        <v>11</v>
      </c>
      <c r="H1" s="3" t="s">
        <v>13</v>
      </c>
      <c r="I1" s="5" t="s">
        <v>17</v>
      </c>
      <c r="J1" s="3" t="s">
        <v>15</v>
      </c>
      <c r="K1" s="60"/>
      <c r="L1" s="14"/>
      <c r="M1" s="5"/>
    </row>
    <row r="2" spans="1:13" ht="16" thickBot="1" x14ac:dyDescent="0.25">
      <c r="A2" s="4" t="s">
        <v>1</v>
      </c>
      <c r="B2" s="6" t="s">
        <v>0</v>
      </c>
      <c r="C2" s="6" t="s">
        <v>18</v>
      </c>
      <c r="D2" s="15" t="s">
        <v>5</v>
      </c>
      <c r="E2" s="6" t="s">
        <v>5</v>
      </c>
      <c r="F2" s="15" t="s">
        <v>8</v>
      </c>
      <c r="G2" s="6" t="s">
        <v>10</v>
      </c>
      <c r="H2" s="15" t="s">
        <v>12</v>
      </c>
      <c r="I2" s="6" t="s">
        <v>16</v>
      </c>
      <c r="J2" s="15" t="s">
        <v>14</v>
      </c>
      <c r="K2" s="61" t="s">
        <v>2</v>
      </c>
      <c r="L2" s="16" t="s">
        <v>3</v>
      </c>
      <c r="M2" s="6" t="s">
        <v>4</v>
      </c>
    </row>
    <row r="3" spans="1:13" s="1" customFormat="1" x14ac:dyDescent="0.2">
      <c r="A3" s="12" t="s">
        <v>54</v>
      </c>
      <c r="B3" s="12" t="s">
        <v>51</v>
      </c>
      <c r="C3" s="12" t="s">
        <v>52</v>
      </c>
      <c r="D3" s="13">
        <v>30</v>
      </c>
      <c r="E3" s="13"/>
      <c r="F3" s="13"/>
      <c r="G3" s="13"/>
      <c r="H3" s="13"/>
      <c r="I3" s="13"/>
      <c r="J3" s="13"/>
      <c r="K3" s="13"/>
      <c r="L3" s="13" t="s">
        <v>53</v>
      </c>
      <c r="M3" s="9"/>
    </row>
    <row r="4" spans="1:13" s="1" customFormat="1" x14ac:dyDescent="0.2">
      <c r="A4" s="11" t="s">
        <v>55</v>
      </c>
      <c r="B4" s="11" t="s">
        <v>51</v>
      </c>
      <c r="C4" s="11" t="s">
        <v>52</v>
      </c>
      <c r="D4" s="10">
        <v>30</v>
      </c>
      <c r="E4" s="10"/>
      <c r="F4" s="10"/>
      <c r="G4" s="10"/>
      <c r="H4" s="10"/>
      <c r="I4" s="10"/>
      <c r="J4" s="10"/>
      <c r="K4" s="10"/>
      <c r="L4" s="10" t="s">
        <v>53</v>
      </c>
      <c r="M4" s="9"/>
    </row>
    <row r="5" spans="1:13" s="1" customFormat="1" x14ac:dyDescent="0.2">
      <c r="A5" s="11" t="s">
        <v>56</v>
      </c>
      <c r="B5" s="11" t="s">
        <v>51</v>
      </c>
      <c r="C5" s="11" t="s">
        <v>52</v>
      </c>
      <c r="D5" s="10">
        <v>30</v>
      </c>
      <c r="E5" s="10"/>
      <c r="F5" s="10"/>
      <c r="G5" s="10"/>
      <c r="H5" s="10"/>
      <c r="I5" s="10"/>
      <c r="J5" s="10"/>
      <c r="K5" s="10"/>
      <c r="L5" s="10" t="s">
        <v>53</v>
      </c>
      <c r="M5" s="9"/>
    </row>
    <row r="6" spans="1:13" ht="16" x14ac:dyDescent="0.2">
      <c r="A6" s="7" t="s">
        <v>25</v>
      </c>
      <c r="B6" s="7" t="s">
        <v>19</v>
      </c>
      <c r="C6" s="7" t="s">
        <v>57</v>
      </c>
      <c r="D6" s="10" t="s">
        <v>58</v>
      </c>
      <c r="E6" s="10"/>
      <c r="F6" s="10"/>
      <c r="G6" s="10">
        <v>0</v>
      </c>
      <c r="H6" s="10"/>
      <c r="I6" s="10"/>
      <c r="J6" s="10"/>
      <c r="K6" s="10"/>
      <c r="L6" s="10" t="s">
        <v>26</v>
      </c>
      <c r="M6" s="8" t="s">
        <v>31</v>
      </c>
    </row>
    <row r="7" spans="1:13" s="1" customFormat="1" ht="16" x14ac:dyDescent="0.2">
      <c r="A7" s="7" t="s">
        <v>73</v>
      </c>
      <c r="B7" s="7" t="s">
        <v>221</v>
      </c>
      <c r="C7" s="7" t="s">
        <v>181</v>
      </c>
      <c r="D7" s="10">
        <v>21.5</v>
      </c>
      <c r="E7" s="58">
        <f t="shared" ref="E7" si="0">D7*0.6666</f>
        <v>14.331899999999999</v>
      </c>
      <c r="F7" s="10">
        <f t="shared" ref="F7" si="1">D7</f>
        <v>21.5</v>
      </c>
      <c r="G7" s="59">
        <v>105122</v>
      </c>
      <c r="H7" s="10">
        <v>2018</v>
      </c>
      <c r="I7" s="10"/>
      <c r="J7" s="10"/>
      <c r="K7" s="10"/>
      <c r="L7" s="10" t="s">
        <v>28</v>
      </c>
      <c r="M7" s="8"/>
    </row>
    <row r="8" spans="1:13" s="1" customFormat="1" ht="16" x14ac:dyDescent="0.2">
      <c r="A8" s="7" t="s">
        <v>74</v>
      </c>
      <c r="B8" s="7" t="s">
        <v>221</v>
      </c>
      <c r="C8" s="7" t="s">
        <v>181</v>
      </c>
      <c r="D8" s="10"/>
      <c r="E8" s="58"/>
      <c r="F8" s="10"/>
      <c r="G8" s="59"/>
      <c r="H8" s="10">
        <v>1992</v>
      </c>
      <c r="I8" s="10" t="s">
        <v>211</v>
      </c>
      <c r="J8" s="10">
        <v>2019</v>
      </c>
      <c r="K8" s="10"/>
      <c r="L8" s="10" t="s">
        <v>53</v>
      </c>
      <c r="M8" s="8"/>
    </row>
    <row r="9" spans="1:13" s="1" customFormat="1" ht="16" x14ac:dyDescent="0.2">
      <c r="A9" s="7" t="s">
        <v>76</v>
      </c>
      <c r="B9" s="7" t="s">
        <v>240</v>
      </c>
      <c r="C9" s="7" t="s">
        <v>242</v>
      </c>
      <c r="D9" s="10">
        <v>10.35</v>
      </c>
      <c r="E9" s="10">
        <v>10</v>
      </c>
      <c r="F9" s="10">
        <v>10</v>
      </c>
      <c r="G9" s="10">
        <v>10</v>
      </c>
      <c r="H9" s="10">
        <v>2000</v>
      </c>
      <c r="I9" s="10"/>
      <c r="J9" s="10" t="s">
        <v>179</v>
      </c>
      <c r="K9" s="10" t="s">
        <v>245</v>
      </c>
      <c r="L9" s="10" t="s">
        <v>219</v>
      </c>
      <c r="M9" s="8"/>
    </row>
    <row r="10" spans="1:13" s="1" customFormat="1" ht="16" x14ac:dyDescent="0.2">
      <c r="A10" s="7" t="s">
        <v>77</v>
      </c>
      <c r="B10" s="11" t="s">
        <v>190</v>
      </c>
      <c r="C10" s="11" t="s">
        <v>189</v>
      </c>
      <c r="D10" s="10" t="s">
        <v>58</v>
      </c>
      <c r="E10" s="10" t="s">
        <v>58</v>
      </c>
      <c r="F10" s="10" t="s">
        <v>58</v>
      </c>
      <c r="G10" s="10" t="s">
        <v>58</v>
      </c>
      <c r="H10" s="10" t="s">
        <v>58</v>
      </c>
      <c r="I10" s="10" t="s">
        <v>58</v>
      </c>
      <c r="J10" s="10" t="s">
        <v>58</v>
      </c>
      <c r="K10" s="10" t="s">
        <v>58</v>
      </c>
      <c r="L10" s="10" t="s">
        <v>58</v>
      </c>
      <c r="M10" s="8" t="s">
        <v>194</v>
      </c>
    </row>
    <row r="11" spans="1:13" s="1" customFormat="1" ht="16" x14ac:dyDescent="0.2">
      <c r="A11" s="7" t="s">
        <v>78</v>
      </c>
      <c r="B11" s="11" t="s">
        <v>190</v>
      </c>
      <c r="C11" s="11" t="s">
        <v>189</v>
      </c>
      <c r="D11" s="10" t="s">
        <v>58</v>
      </c>
      <c r="E11" s="10" t="s">
        <v>58</v>
      </c>
      <c r="F11" s="10" t="s">
        <v>58</v>
      </c>
      <c r="G11" s="10" t="s">
        <v>58</v>
      </c>
      <c r="H11" s="10" t="s">
        <v>58</v>
      </c>
      <c r="I11" s="10" t="s">
        <v>58</v>
      </c>
      <c r="J11" s="10" t="s">
        <v>58</v>
      </c>
      <c r="K11" s="10" t="s">
        <v>58</v>
      </c>
      <c r="L11" s="10" t="s">
        <v>58</v>
      </c>
      <c r="M11" s="8" t="s">
        <v>194</v>
      </c>
    </row>
    <row r="12" spans="1:13" s="1" customFormat="1" ht="16" x14ac:dyDescent="0.2">
      <c r="A12" s="7" t="s">
        <v>37</v>
      </c>
      <c r="B12" s="7" t="s">
        <v>38</v>
      </c>
      <c r="C12" s="7" t="s">
        <v>40</v>
      </c>
      <c r="D12" s="10">
        <v>30.8</v>
      </c>
      <c r="E12" s="10"/>
      <c r="F12" s="10"/>
      <c r="G12" s="10" t="s">
        <v>39</v>
      </c>
      <c r="H12" s="10">
        <v>2013</v>
      </c>
      <c r="I12" s="10"/>
      <c r="J12" s="10"/>
      <c r="K12" s="10"/>
      <c r="L12" s="10" t="s">
        <v>28</v>
      </c>
      <c r="M12" s="8"/>
    </row>
    <row r="13" spans="1:13" s="1" customFormat="1" ht="16" x14ac:dyDescent="0.2">
      <c r="A13" s="7" t="s">
        <v>81</v>
      </c>
      <c r="B13" s="7" t="s">
        <v>240</v>
      </c>
      <c r="C13" s="7" t="s">
        <v>242</v>
      </c>
      <c r="D13" s="10">
        <v>45.5</v>
      </c>
      <c r="E13" s="10">
        <v>42</v>
      </c>
      <c r="F13" s="10">
        <v>42</v>
      </c>
      <c r="G13" s="10">
        <v>42</v>
      </c>
      <c r="H13" s="10">
        <v>1989</v>
      </c>
      <c r="I13" s="10"/>
      <c r="J13" s="10" t="s">
        <v>179</v>
      </c>
      <c r="K13" s="10" t="s">
        <v>177</v>
      </c>
      <c r="L13" s="10" t="s">
        <v>53</v>
      </c>
      <c r="M13" s="8"/>
    </row>
    <row r="14" spans="1:13" s="1" customFormat="1" ht="16" x14ac:dyDescent="0.2">
      <c r="A14" s="7" t="s">
        <v>82</v>
      </c>
      <c r="B14" s="7" t="s">
        <v>221</v>
      </c>
      <c r="C14" s="7" t="s">
        <v>181</v>
      </c>
      <c r="D14" s="10">
        <v>26</v>
      </c>
      <c r="E14" s="58">
        <f t="shared" ref="E14" si="2">D14*0.6666</f>
        <v>17.331599999999998</v>
      </c>
      <c r="F14" s="10">
        <f t="shared" ref="F14" si="3">D14</f>
        <v>26</v>
      </c>
      <c r="G14" s="59">
        <v>93385</v>
      </c>
      <c r="H14" s="10">
        <v>2007</v>
      </c>
      <c r="I14" s="10"/>
      <c r="J14" s="10"/>
      <c r="K14" s="10"/>
      <c r="L14" s="10" t="s">
        <v>28</v>
      </c>
      <c r="M14" s="8"/>
    </row>
    <row r="15" spans="1:13" s="1" customFormat="1" ht="16" x14ac:dyDescent="0.2">
      <c r="A15" s="7" t="s">
        <v>83</v>
      </c>
      <c r="B15" s="7" t="s">
        <v>221</v>
      </c>
      <c r="C15" s="7" t="s">
        <v>181</v>
      </c>
      <c r="D15" s="10"/>
      <c r="E15" s="58"/>
      <c r="F15" s="10"/>
      <c r="G15" s="59"/>
      <c r="H15" s="10"/>
      <c r="I15" s="10"/>
      <c r="J15" s="10"/>
      <c r="K15" s="10"/>
      <c r="L15" s="10" t="s">
        <v>212</v>
      </c>
      <c r="M15" s="8"/>
    </row>
    <row r="16" spans="1:13" s="1" customFormat="1" ht="16" x14ac:dyDescent="0.2">
      <c r="A16" s="7" t="s">
        <v>86</v>
      </c>
      <c r="B16" s="7" t="s">
        <v>222</v>
      </c>
      <c r="C16" s="7" t="s">
        <v>181</v>
      </c>
      <c r="D16" s="10">
        <v>25</v>
      </c>
      <c r="E16" s="58">
        <f t="shared" ref="E16:E17" si="4">D16*0.6666</f>
        <v>16.664999999999999</v>
      </c>
      <c r="F16" s="10">
        <f t="shared" ref="F16:F17" si="5">D16</f>
        <v>25</v>
      </c>
      <c r="G16" s="59">
        <v>153286</v>
      </c>
      <c r="H16" s="10">
        <v>2014</v>
      </c>
      <c r="I16" s="10"/>
      <c r="J16" s="10"/>
      <c r="K16" s="10"/>
      <c r="L16" s="10" t="s">
        <v>28</v>
      </c>
      <c r="M16" s="8"/>
    </row>
    <row r="17" spans="1:13" s="1" customFormat="1" ht="16" x14ac:dyDescent="0.2">
      <c r="A17" s="7" t="s">
        <v>205</v>
      </c>
      <c r="B17" s="7" t="s">
        <v>222</v>
      </c>
      <c r="C17" s="7" t="s">
        <v>181</v>
      </c>
      <c r="D17" s="10">
        <v>25</v>
      </c>
      <c r="E17" s="58">
        <f t="shared" si="4"/>
        <v>16.664999999999999</v>
      </c>
      <c r="F17" s="10">
        <f t="shared" si="5"/>
        <v>25</v>
      </c>
      <c r="G17" s="59">
        <v>137443</v>
      </c>
      <c r="H17" s="10">
        <v>2015</v>
      </c>
      <c r="I17" s="10"/>
      <c r="J17" s="10"/>
      <c r="K17" s="10"/>
      <c r="L17" s="10" t="s">
        <v>28</v>
      </c>
      <c r="M17" s="8"/>
    </row>
    <row r="18" spans="1:13" s="1" customFormat="1" ht="16" x14ac:dyDescent="0.2">
      <c r="A18" s="7" t="s">
        <v>89</v>
      </c>
      <c r="B18" s="7" t="s">
        <v>240</v>
      </c>
      <c r="C18" s="7" t="s">
        <v>242</v>
      </c>
      <c r="D18" s="10">
        <v>45.5</v>
      </c>
      <c r="E18" s="10">
        <v>42</v>
      </c>
      <c r="F18" s="10">
        <v>42</v>
      </c>
      <c r="G18" s="10">
        <v>42</v>
      </c>
      <c r="H18" s="10">
        <v>1989</v>
      </c>
      <c r="I18" s="10"/>
      <c r="J18" s="10" t="s">
        <v>179</v>
      </c>
      <c r="K18" s="10" t="s">
        <v>177</v>
      </c>
      <c r="L18" s="10" t="s">
        <v>53</v>
      </c>
      <c r="M18" s="8"/>
    </row>
    <row r="19" spans="1:13" s="1" customFormat="1" ht="16" x14ac:dyDescent="0.2">
      <c r="A19" s="7" t="s">
        <v>241</v>
      </c>
      <c r="B19" s="7" t="s">
        <v>240</v>
      </c>
      <c r="C19" s="7" t="s">
        <v>242</v>
      </c>
      <c r="D19" s="10">
        <v>8.41</v>
      </c>
      <c r="E19" s="10">
        <v>7.5</v>
      </c>
      <c r="F19" s="10">
        <v>7.5</v>
      </c>
      <c r="G19" s="10">
        <v>7.5</v>
      </c>
      <c r="H19" s="10">
        <v>2019</v>
      </c>
      <c r="I19" s="10"/>
      <c r="J19" s="10" t="s">
        <v>179</v>
      </c>
      <c r="K19" s="10" t="s">
        <v>243</v>
      </c>
      <c r="L19" s="10" t="s">
        <v>244</v>
      </c>
      <c r="M19" s="8"/>
    </row>
    <row r="20" spans="1:13" ht="16" x14ac:dyDescent="0.2">
      <c r="A20" s="7" t="s">
        <v>27</v>
      </c>
      <c r="B20" s="7" t="s">
        <v>21</v>
      </c>
      <c r="C20" s="7" t="s">
        <v>36</v>
      </c>
      <c r="D20" s="10">
        <v>49.5</v>
      </c>
      <c r="E20" s="10">
        <v>25</v>
      </c>
      <c r="F20" s="10">
        <v>29</v>
      </c>
      <c r="G20" s="10">
        <v>230000</v>
      </c>
      <c r="H20" s="10"/>
      <c r="I20" s="10"/>
      <c r="J20" s="10"/>
      <c r="K20" s="10"/>
      <c r="L20" s="10" t="s">
        <v>28</v>
      </c>
      <c r="M20" s="8"/>
    </row>
    <row r="21" spans="1:13" s="1" customFormat="1" ht="16" x14ac:dyDescent="0.2">
      <c r="A21" s="7" t="s">
        <v>207</v>
      </c>
      <c r="B21" s="7" t="s">
        <v>223</v>
      </c>
      <c r="C21" s="7" t="s">
        <v>181</v>
      </c>
      <c r="D21" s="10">
        <v>30</v>
      </c>
      <c r="E21" s="58">
        <f t="shared" ref="E21:E24" si="6">D21*0.6666</f>
        <v>19.997999999999998</v>
      </c>
      <c r="F21" s="10">
        <f t="shared" ref="F21:F24" si="7">D21</f>
        <v>30</v>
      </c>
      <c r="G21" s="59">
        <v>135616</v>
      </c>
      <c r="H21" s="10">
        <v>2006</v>
      </c>
      <c r="I21" s="10"/>
      <c r="J21" s="10"/>
      <c r="K21" s="10"/>
      <c r="L21" s="10" t="s">
        <v>28</v>
      </c>
      <c r="M21" s="8"/>
    </row>
    <row r="22" spans="1:13" s="1" customFormat="1" ht="16" x14ac:dyDescent="0.2">
      <c r="A22" s="7" t="s">
        <v>91</v>
      </c>
      <c r="B22" s="7" t="s">
        <v>223</v>
      </c>
      <c r="C22" s="7" t="s">
        <v>181</v>
      </c>
      <c r="D22" s="10">
        <v>13.5</v>
      </c>
      <c r="E22" s="58">
        <f t="shared" si="6"/>
        <v>8.9991000000000003</v>
      </c>
      <c r="F22" s="10">
        <f t="shared" si="7"/>
        <v>13.5</v>
      </c>
      <c r="G22" s="59">
        <v>39831</v>
      </c>
      <c r="H22" s="10">
        <v>2007</v>
      </c>
      <c r="I22" s="10"/>
      <c r="J22" s="10"/>
      <c r="K22" s="10"/>
      <c r="L22" s="10" t="s">
        <v>28</v>
      </c>
      <c r="M22" s="8"/>
    </row>
    <row r="23" spans="1:13" s="1" customFormat="1" ht="16" x14ac:dyDescent="0.2">
      <c r="A23" s="7" t="s">
        <v>92</v>
      </c>
      <c r="B23" s="7" t="s">
        <v>223</v>
      </c>
      <c r="C23" s="7" t="s">
        <v>181</v>
      </c>
      <c r="D23" s="10">
        <v>30</v>
      </c>
      <c r="E23" s="58">
        <f t="shared" si="6"/>
        <v>19.997999999999998</v>
      </c>
      <c r="F23" s="10">
        <f t="shared" si="7"/>
        <v>30</v>
      </c>
      <c r="G23" s="59">
        <v>126728</v>
      </c>
      <c r="H23" s="10">
        <v>2008</v>
      </c>
      <c r="I23" s="10"/>
      <c r="J23" s="10"/>
      <c r="K23" s="10"/>
      <c r="L23" s="10" t="s">
        <v>28</v>
      </c>
      <c r="M23" s="8"/>
    </row>
    <row r="24" spans="1:13" s="1" customFormat="1" ht="16" x14ac:dyDescent="0.2">
      <c r="A24" s="7" t="s">
        <v>196</v>
      </c>
      <c r="B24" s="7" t="s">
        <v>224</v>
      </c>
      <c r="C24" s="7" t="s">
        <v>181</v>
      </c>
      <c r="D24" s="10">
        <v>21.6</v>
      </c>
      <c r="E24" s="58">
        <f t="shared" si="6"/>
        <v>14.39856</v>
      </c>
      <c r="F24" s="10">
        <f t="shared" si="7"/>
        <v>21.6</v>
      </c>
      <c r="G24" s="10" t="s">
        <v>58</v>
      </c>
      <c r="H24" s="10">
        <v>1989</v>
      </c>
      <c r="I24" s="10"/>
      <c r="J24" s="10"/>
      <c r="K24" s="10"/>
      <c r="L24" s="10" t="s">
        <v>53</v>
      </c>
      <c r="M24" s="8" t="s">
        <v>214</v>
      </c>
    </row>
    <row r="25" spans="1:13" s="1" customFormat="1" ht="16" x14ac:dyDescent="0.2">
      <c r="A25" s="7" t="s">
        <v>195</v>
      </c>
      <c r="B25" s="7" t="s">
        <v>224</v>
      </c>
      <c r="C25" s="7" t="s">
        <v>181</v>
      </c>
      <c r="D25" s="10">
        <v>21.6</v>
      </c>
      <c r="E25" s="58">
        <f>D25*0.6666</f>
        <v>14.39856</v>
      </c>
      <c r="F25" s="10">
        <f>D25</f>
        <v>21.6</v>
      </c>
      <c r="G25" s="10" t="s">
        <v>58</v>
      </c>
      <c r="H25" s="10">
        <v>1989</v>
      </c>
      <c r="I25" s="10" t="s">
        <v>211</v>
      </c>
      <c r="J25" s="10">
        <v>2020</v>
      </c>
      <c r="K25" s="10"/>
      <c r="L25" s="10" t="s">
        <v>53</v>
      </c>
      <c r="M25" s="8" t="s">
        <v>214</v>
      </c>
    </row>
    <row r="26" spans="1:13" s="1" customFormat="1" ht="16" x14ac:dyDescent="0.2">
      <c r="A26" s="7" t="s">
        <v>197</v>
      </c>
      <c r="B26" s="7" t="s">
        <v>224</v>
      </c>
      <c r="C26" s="7" t="s">
        <v>181</v>
      </c>
      <c r="D26" s="10">
        <v>8</v>
      </c>
      <c r="E26" s="58">
        <f t="shared" ref="E26:E32" si="8">D26*0.6666</f>
        <v>5.3327999999999998</v>
      </c>
      <c r="F26" s="10">
        <f>D26</f>
        <v>8</v>
      </c>
      <c r="G26" s="10" t="s">
        <v>58</v>
      </c>
      <c r="H26" s="10">
        <v>2007</v>
      </c>
      <c r="I26" s="10"/>
      <c r="J26" s="10"/>
      <c r="K26" s="10"/>
      <c r="L26" s="10" t="s">
        <v>28</v>
      </c>
      <c r="M26" s="8" t="s">
        <v>214</v>
      </c>
    </row>
    <row r="27" spans="1:13" s="1" customFormat="1" ht="16" x14ac:dyDescent="0.2">
      <c r="A27" s="7" t="s">
        <v>199</v>
      </c>
      <c r="B27" s="7" t="s">
        <v>225</v>
      </c>
      <c r="C27" s="7" t="s">
        <v>181</v>
      </c>
      <c r="D27" s="10">
        <v>29.5</v>
      </c>
      <c r="E27" s="58">
        <f t="shared" si="8"/>
        <v>19.6647</v>
      </c>
      <c r="F27" s="10">
        <f>D27</f>
        <v>29.5</v>
      </c>
      <c r="G27" s="10" t="s">
        <v>58</v>
      </c>
      <c r="H27" s="10">
        <v>2006</v>
      </c>
      <c r="I27" s="10"/>
      <c r="J27" s="10"/>
      <c r="K27" s="10"/>
      <c r="L27" s="10" t="s">
        <v>28</v>
      </c>
      <c r="M27" s="8" t="s">
        <v>213</v>
      </c>
    </row>
    <row r="28" spans="1:13" s="1" customFormat="1" ht="16" x14ac:dyDescent="0.2">
      <c r="A28" s="7" t="s">
        <v>201</v>
      </c>
      <c r="B28" s="7" t="s">
        <v>225</v>
      </c>
      <c r="C28" s="7" t="s">
        <v>181</v>
      </c>
      <c r="D28" s="10">
        <v>16</v>
      </c>
      <c r="E28" s="58">
        <f t="shared" si="8"/>
        <v>10.6656</v>
      </c>
      <c r="F28" s="10">
        <f t="shared" ref="F28:F32" si="9">D28</f>
        <v>16</v>
      </c>
      <c r="G28" s="10" t="s">
        <v>58</v>
      </c>
      <c r="H28" s="10">
        <v>2006</v>
      </c>
      <c r="I28" s="10"/>
      <c r="J28" s="10"/>
      <c r="K28" s="10"/>
      <c r="L28" s="10" t="s">
        <v>28</v>
      </c>
      <c r="M28" s="8" t="s">
        <v>216</v>
      </c>
    </row>
    <row r="29" spans="1:13" s="1" customFormat="1" ht="16" x14ac:dyDescent="0.2">
      <c r="A29" s="7" t="s">
        <v>100</v>
      </c>
      <c r="B29" s="7" t="s">
        <v>225</v>
      </c>
      <c r="C29" s="7" t="s">
        <v>181</v>
      </c>
      <c r="D29" s="10">
        <v>52</v>
      </c>
      <c r="E29" s="58">
        <f t="shared" si="8"/>
        <v>34.663199999999996</v>
      </c>
      <c r="F29" s="10">
        <f t="shared" si="9"/>
        <v>52</v>
      </c>
      <c r="G29" s="10" t="s">
        <v>58</v>
      </c>
      <c r="H29" s="10" t="s">
        <v>215</v>
      </c>
      <c r="I29" s="10"/>
      <c r="J29" s="10"/>
      <c r="K29" s="10"/>
      <c r="L29" s="10" t="s">
        <v>53</v>
      </c>
      <c r="M29" s="8" t="s">
        <v>213</v>
      </c>
    </row>
    <row r="30" spans="1:13" s="1" customFormat="1" ht="16" x14ac:dyDescent="0.2">
      <c r="A30" s="7" t="s">
        <v>198</v>
      </c>
      <c r="B30" s="7" t="s">
        <v>225</v>
      </c>
      <c r="C30" s="7" t="s">
        <v>181</v>
      </c>
      <c r="D30" s="10">
        <v>48</v>
      </c>
      <c r="E30" s="58">
        <f t="shared" si="8"/>
        <v>31.9968</v>
      </c>
      <c r="F30" s="10">
        <f t="shared" si="9"/>
        <v>48</v>
      </c>
      <c r="G30" s="59">
        <v>89018</v>
      </c>
      <c r="H30" s="10">
        <v>1993</v>
      </c>
      <c r="I30" s="10"/>
      <c r="J30" s="10"/>
      <c r="K30" s="10"/>
      <c r="L30" s="10" t="s">
        <v>28</v>
      </c>
      <c r="M30" s="8"/>
    </row>
    <row r="31" spans="1:13" s="1" customFormat="1" ht="16" x14ac:dyDescent="0.2">
      <c r="A31" s="7" t="s">
        <v>200</v>
      </c>
      <c r="B31" s="7" t="s">
        <v>225</v>
      </c>
      <c r="C31" s="7" t="s">
        <v>181</v>
      </c>
      <c r="D31" s="10">
        <v>16</v>
      </c>
      <c r="E31" s="58">
        <f t="shared" si="8"/>
        <v>10.6656</v>
      </c>
      <c r="F31" s="10">
        <f t="shared" si="9"/>
        <v>16</v>
      </c>
      <c r="G31" s="10" t="s">
        <v>58</v>
      </c>
      <c r="H31" s="10">
        <v>2008</v>
      </c>
      <c r="I31" s="10"/>
      <c r="J31" s="10"/>
      <c r="K31" s="10"/>
      <c r="L31" s="10" t="s">
        <v>28</v>
      </c>
      <c r="M31" s="8" t="s">
        <v>216</v>
      </c>
    </row>
    <row r="32" spans="1:13" s="1" customFormat="1" ht="16" x14ac:dyDescent="0.2">
      <c r="A32" s="7" t="s">
        <v>104</v>
      </c>
      <c r="B32" s="7" t="s">
        <v>226</v>
      </c>
      <c r="C32" s="7" t="s">
        <v>181</v>
      </c>
      <c r="D32" s="10">
        <v>23.5</v>
      </c>
      <c r="E32" s="58">
        <f t="shared" si="8"/>
        <v>15.665099999999999</v>
      </c>
      <c r="F32" s="10">
        <f t="shared" si="9"/>
        <v>23.5</v>
      </c>
      <c r="G32" s="59">
        <v>71254</v>
      </c>
      <c r="H32" s="10">
        <v>2011</v>
      </c>
      <c r="I32" s="10"/>
      <c r="J32" s="10"/>
      <c r="K32" s="10"/>
      <c r="L32" s="10" t="s">
        <v>28</v>
      </c>
      <c r="M32" s="8"/>
    </row>
    <row r="33" spans="1:13" s="1" customFormat="1" ht="16" x14ac:dyDescent="0.2">
      <c r="A33" s="7" t="s">
        <v>272</v>
      </c>
      <c r="B33" s="7" t="s">
        <v>240</v>
      </c>
      <c r="C33" s="7" t="s">
        <v>271</v>
      </c>
      <c r="D33" s="10">
        <v>55</v>
      </c>
      <c r="E33" s="58">
        <v>49.9</v>
      </c>
      <c r="F33" s="10">
        <v>53</v>
      </c>
      <c r="G33" s="59">
        <v>405000</v>
      </c>
      <c r="H33" s="10">
        <v>2012</v>
      </c>
      <c r="I33" s="10"/>
      <c r="J33" s="10" t="s">
        <v>179</v>
      </c>
      <c r="K33" s="10" t="s">
        <v>177</v>
      </c>
      <c r="L33" s="10" t="s">
        <v>273</v>
      </c>
      <c r="M33" s="8"/>
    </row>
    <row r="34" spans="1:13" s="1" customFormat="1" ht="16" x14ac:dyDescent="0.2">
      <c r="A34" s="7" t="s">
        <v>107</v>
      </c>
      <c r="B34" s="7" t="s">
        <v>240</v>
      </c>
      <c r="C34" s="7" t="s">
        <v>242</v>
      </c>
      <c r="D34" s="10">
        <v>45.5</v>
      </c>
      <c r="E34" s="10">
        <v>42</v>
      </c>
      <c r="F34" s="10">
        <v>42</v>
      </c>
      <c r="G34" s="10">
        <v>42</v>
      </c>
      <c r="H34" s="10">
        <v>1990</v>
      </c>
      <c r="I34" s="10"/>
      <c r="J34" s="10" t="s">
        <v>179</v>
      </c>
      <c r="K34" s="10" t="s">
        <v>177</v>
      </c>
      <c r="L34" s="10" t="s">
        <v>53</v>
      </c>
      <c r="M34" s="8"/>
    </row>
    <row r="35" spans="1:13" ht="16" x14ac:dyDescent="0.2">
      <c r="A35" s="7" t="s">
        <v>29</v>
      </c>
      <c r="B35" s="7" t="s">
        <v>20</v>
      </c>
      <c r="C35" s="7" t="s">
        <v>36</v>
      </c>
      <c r="D35" s="10">
        <v>14.5</v>
      </c>
      <c r="E35" s="10">
        <v>7</v>
      </c>
      <c r="F35" s="10">
        <v>11</v>
      </c>
      <c r="G35" s="10">
        <v>80000</v>
      </c>
      <c r="H35" s="10"/>
      <c r="I35" s="10"/>
      <c r="J35" s="10"/>
      <c r="K35" s="10"/>
      <c r="L35" s="10" t="s">
        <v>28</v>
      </c>
      <c r="M35" s="8"/>
    </row>
    <row r="36" spans="1:13" s="1" customFormat="1" ht="16" x14ac:dyDescent="0.2">
      <c r="A36" s="7" t="s">
        <v>202</v>
      </c>
      <c r="B36" s="7" t="s">
        <v>227</v>
      </c>
      <c r="C36" s="7" t="s">
        <v>181</v>
      </c>
      <c r="D36" s="10">
        <v>10</v>
      </c>
      <c r="E36" s="58">
        <f t="shared" ref="E36:E38" si="10">D36*0.6666</f>
        <v>6.6659999999999995</v>
      </c>
      <c r="F36" s="10">
        <f t="shared" ref="F36:F38" si="11">D36</f>
        <v>10</v>
      </c>
      <c r="G36" s="59">
        <v>57351</v>
      </c>
      <c r="H36" s="10">
        <v>2013</v>
      </c>
      <c r="I36" s="10"/>
      <c r="J36" s="10"/>
      <c r="K36" s="10"/>
      <c r="L36" s="10" t="s">
        <v>28</v>
      </c>
      <c r="M36" s="8"/>
    </row>
    <row r="37" spans="1:13" s="1" customFormat="1" ht="16" x14ac:dyDescent="0.2">
      <c r="A37" s="7" t="s">
        <v>204</v>
      </c>
      <c r="B37" s="7" t="s">
        <v>227</v>
      </c>
      <c r="C37" s="7" t="s">
        <v>181</v>
      </c>
      <c r="D37" s="10">
        <v>15</v>
      </c>
      <c r="E37" s="58">
        <f t="shared" si="10"/>
        <v>9.9989999999999988</v>
      </c>
      <c r="F37" s="10">
        <f t="shared" si="11"/>
        <v>15</v>
      </c>
      <c r="G37" s="59">
        <v>68597</v>
      </c>
      <c r="H37" s="10">
        <v>1990</v>
      </c>
      <c r="I37" s="10"/>
      <c r="J37" s="10"/>
      <c r="K37" s="10"/>
      <c r="L37" s="10" t="s">
        <v>28</v>
      </c>
      <c r="M37" s="8"/>
    </row>
    <row r="38" spans="1:13" s="1" customFormat="1" ht="16" x14ac:dyDescent="0.2">
      <c r="A38" s="7" t="s">
        <v>203</v>
      </c>
      <c r="B38" s="7" t="s">
        <v>227</v>
      </c>
      <c r="C38" s="7" t="s">
        <v>181</v>
      </c>
      <c r="D38" s="10">
        <v>15</v>
      </c>
      <c r="E38" s="58">
        <f t="shared" si="10"/>
        <v>9.9989999999999988</v>
      </c>
      <c r="F38" s="10">
        <f t="shared" si="11"/>
        <v>15</v>
      </c>
      <c r="G38" s="59">
        <v>82351</v>
      </c>
      <c r="H38" s="10">
        <v>1990</v>
      </c>
      <c r="I38" s="10"/>
      <c r="J38" s="10"/>
      <c r="K38" s="10"/>
      <c r="L38" s="10"/>
      <c r="M38" s="8"/>
    </row>
    <row r="39" spans="1:13" s="1" customFormat="1" ht="16" x14ac:dyDescent="0.2">
      <c r="A39" s="7" t="s">
        <v>206</v>
      </c>
      <c r="B39" s="7" t="s">
        <v>228</v>
      </c>
      <c r="C39" s="7" t="s">
        <v>181</v>
      </c>
      <c r="D39" s="10">
        <v>100</v>
      </c>
      <c r="E39" s="58">
        <f t="shared" ref="E39:E40" si="12">D39*0.6666</f>
        <v>66.66</v>
      </c>
      <c r="F39" s="10">
        <f t="shared" ref="F39:F40" si="13">D39</f>
        <v>100</v>
      </c>
      <c r="G39" s="59">
        <v>758187</v>
      </c>
      <c r="H39" s="10" t="s">
        <v>217</v>
      </c>
      <c r="I39" s="10"/>
      <c r="J39" s="10"/>
      <c r="K39" s="10"/>
      <c r="L39" s="10" t="s">
        <v>28</v>
      </c>
      <c r="M39" s="8"/>
    </row>
    <row r="40" spans="1:13" s="1" customFormat="1" ht="16" x14ac:dyDescent="0.2">
      <c r="A40" s="7" t="s">
        <v>162</v>
      </c>
      <c r="B40" s="7" t="s">
        <v>228</v>
      </c>
      <c r="C40" s="7" t="s">
        <v>181</v>
      </c>
      <c r="D40" s="10">
        <v>74</v>
      </c>
      <c r="E40" s="58">
        <f t="shared" si="12"/>
        <v>49.328399999999995</v>
      </c>
      <c r="F40" s="10">
        <f t="shared" si="13"/>
        <v>74</v>
      </c>
      <c r="G40" s="59">
        <v>441753</v>
      </c>
      <c r="H40" s="10">
        <v>2018</v>
      </c>
      <c r="I40" s="10"/>
      <c r="J40" s="10"/>
      <c r="K40" s="10"/>
      <c r="L40" s="10" t="s">
        <v>28</v>
      </c>
      <c r="M40" s="8"/>
    </row>
    <row r="41" spans="1:13" s="1" customFormat="1" ht="16" x14ac:dyDescent="0.2">
      <c r="A41" s="7" t="s">
        <v>45</v>
      </c>
      <c r="B41" s="7" t="s">
        <v>51</v>
      </c>
      <c r="C41" s="7" t="s">
        <v>52</v>
      </c>
      <c r="D41" s="10">
        <v>30</v>
      </c>
      <c r="E41" s="10"/>
      <c r="F41" s="10"/>
      <c r="G41" s="10"/>
      <c r="H41" s="10"/>
      <c r="I41" s="10"/>
      <c r="J41" s="10"/>
      <c r="K41" s="10"/>
      <c r="L41" s="10" t="s">
        <v>53</v>
      </c>
      <c r="M41" s="8"/>
    </row>
    <row r="42" spans="1:13" s="1" customFormat="1" ht="16" x14ac:dyDescent="0.2">
      <c r="A42" s="7" t="s">
        <v>46</v>
      </c>
      <c r="B42" s="7" t="s">
        <v>51</v>
      </c>
      <c r="C42" s="7" t="s">
        <v>52</v>
      </c>
      <c r="D42" s="10">
        <v>30</v>
      </c>
      <c r="E42" s="10"/>
      <c r="F42" s="10"/>
      <c r="G42" s="10"/>
      <c r="H42" s="10"/>
      <c r="I42" s="10"/>
      <c r="J42" s="10"/>
      <c r="K42" s="10"/>
      <c r="L42" s="10"/>
      <c r="M42" s="8"/>
    </row>
    <row r="43" spans="1:13" s="1" customFormat="1" ht="16" x14ac:dyDescent="0.2">
      <c r="A43" s="7" t="s">
        <v>47</v>
      </c>
      <c r="B43" s="7" t="s">
        <v>51</v>
      </c>
      <c r="C43" s="7" t="s">
        <v>52</v>
      </c>
      <c r="D43" s="10">
        <v>30</v>
      </c>
      <c r="E43" s="10"/>
      <c r="F43" s="10"/>
      <c r="G43" s="10"/>
      <c r="H43" s="10"/>
      <c r="I43" s="10"/>
      <c r="J43" s="10"/>
      <c r="K43" s="10"/>
      <c r="L43" s="10"/>
      <c r="M43" s="8"/>
    </row>
    <row r="44" spans="1:13" s="1" customFormat="1" ht="16" x14ac:dyDescent="0.2">
      <c r="A44" s="7" t="s">
        <v>48</v>
      </c>
      <c r="B44" s="7" t="s">
        <v>51</v>
      </c>
      <c r="C44" s="7" t="s">
        <v>52</v>
      </c>
      <c r="D44" s="10">
        <v>30</v>
      </c>
      <c r="E44" s="10"/>
      <c r="F44" s="10"/>
      <c r="G44" s="10"/>
      <c r="H44" s="10"/>
      <c r="I44" s="10"/>
      <c r="J44" s="10"/>
      <c r="K44" s="10"/>
      <c r="L44" s="10" t="s">
        <v>53</v>
      </c>
      <c r="M44" s="8"/>
    </row>
    <row r="45" spans="1:13" s="1" customFormat="1" ht="16" x14ac:dyDescent="0.2">
      <c r="A45" s="7" t="s">
        <v>49</v>
      </c>
      <c r="B45" s="7" t="s">
        <v>51</v>
      </c>
      <c r="C45" s="7" t="s">
        <v>52</v>
      </c>
      <c r="D45" s="10">
        <v>30</v>
      </c>
      <c r="E45" s="10"/>
      <c r="F45" s="10"/>
      <c r="G45" s="10"/>
      <c r="H45" s="10"/>
      <c r="I45" s="10"/>
      <c r="J45" s="10"/>
      <c r="K45" s="10"/>
      <c r="L45" s="10" t="s">
        <v>53</v>
      </c>
      <c r="M45" s="8"/>
    </row>
    <row r="46" spans="1:13" s="1" customFormat="1" ht="16" x14ac:dyDescent="0.2">
      <c r="A46" s="7" t="s">
        <v>50</v>
      </c>
      <c r="B46" s="7" t="s">
        <v>51</v>
      </c>
      <c r="C46" s="7" t="s">
        <v>52</v>
      </c>
      <c r="D46" s="10">
        <v>30</v>
      </c>
      <c r="E46" s="10"/>
      <c r="F46" s="10"/>
      <c r="G46" s="10"/>
      <c r="H46" s="10"/>
      <c r="I46" s="10"/>
      <c r="J46" s="10"/>
      <c r="K46" s="10"/>
      <c r="L46" s="10" t="s">
        <v>53</v>
      </c>
      <c r="M46" s="8"/>
    </row>
    <row r="47" spans="1:13" s="1" customFormat="1" ht="16" x14ac:dyDescent="0.2">
      <c r="A47" s="7" t="s">
        <v>117</v>
      </c>
      <c r="B47" s="7" t="s">
        <v>229</v>
      </c>
      <c r="C47" s="7" t="s">
        <v>181</v>
      </c>
      <c r="D47" s="10">
        <v>33</v>
      </c>
      <c r="E47" s="58">
        <f t="shared" ref="E47:E49" si="14">D47*0.6666</f>
        <v>21.997799999999998</v>
      </c>
      <c r="F47" s="10">
        <f t="shared" ref="F47:F49" si="15">D47</f>
        <v>33</v>
      </c>
      <c r="G47" s="59">
        <v>185456</v>
      </c>
      <c r="H47" s="10">
        <v>2012</v>
      </c>
      <c r="I47" s="10"/>
      <c r="J47" s="10"/>
      <c r="K47" s="10"/>
      <c r="L47" s="10" t="s">
        <v>28</v>
      </c>
      <c r="M47" s="8"/>
    </row>
    <row r="48" spans="1:13" s="1" customFormat="1" ht="16" x14ac:dyDescent="0.2">
      <c r="A48" s="7" t="s">
        <v>118</v>
      </c>
      <c r="B48" s="7" t="s">
        <v>230</v>
      </c>
      <c r="C48" s="7" t="s">
        <v>181</v>
      </c>
      <c r="D48" s="10">
        <v>50</v>
      </c>
      <c r="E48" s="58"/>
      <c r="F48" s="10"/>
      <c r="G48" s="59">
        <v>55693</v>
      </c>
      <c r="H48" s="10">
        <v>2010</v>
      </c>
      <c r="I48" s="10"/>
      <c r="J48" s="10"/>
      <c r="K48" s="10"/>
      <c r="L48" s="10" t="s">
        <v>28</v>
      </c>
      <c r="M48" s="8"/>
    </row>
    <row r="49" spans="1:13" s="1" customFormat="1" ht="16" x14ac:dyDescent="0.2">
      <c r="A49" s="7" t="s">
        <v>120</v>
      </c>
      <c r="B49" s="7" t="s">
        <v>224</v>
      </c>
      <c r="C49" s="7" t="s">
        <v>181</v>
      </c>
      <c r="D49" s="10">
        <v>26.4</v>
      </c>
      <c r="E49" s="58">
        <f t="shared" si="14"/>
        <v>17.598239999999997</v>
      </c>
      <c r="F49" s="10">
        <f t="shared" si="15"/>
        <v>26.4</v>
      </c>
      <c r="G49" s="10" t="s">
        <v>58</v>
      </c>
      <c r="H49" s="10">
        <v>2003</v>
      </c>
      <c r="I49" s="10"/>
      <c r="J49" s="10"/>
      <c r="K49" s="10"/>
      <c r="L49" s="10" t="s">
        <v>28</v>
      </c>
      <c r="M49" s="8" t="s">
        <v>214</v>
      </c>
    </row>
    <row r="50" spans="1:13" s="1" customFormat="1" ht="16" x14ac:dyDescent="0.2">
      <c r="A50" s="7" t="s">
        <v>121</v>
      </c>
      <c r="B50" s="7" t="s">
        <v>224</v>
      </c>
      <c r="C50" s="7" t="s">
        <v>181</v>
      </c>
      <c r="D50" s="10"/>
      <c r="E50" s="58"/>
      <c r="F50" s="10"/>
      <c r="G50" s="10"/>
      <c r="H50" s="10" t="s">
        <v>218</v>
      </c>
      <c r="I50" s="10" t="s">
        <v>211</v>
      </c>
      <c r="J50" s="10"/>
      <c r="K50" s="10"/>
      <c r="L50" s="10" t="s">
        <v>28</v>
      </c>
      <c r="M50" s="8"/>
    </row>
    <row r="51" spans="1:13" s="1" customFormat="1" ht="16" x14ac:dyDescent="0.2">
      <c r="A51" s="7" t="s">
        <v>122</v>
      </c>
      <c r="B51" s="7" t="s">
        <v>224</v>
      </c>
      <c r="C51" s="7" t="s">
        <v>181</v>
      </c>
      <c r="D51" s="10"/>
      <c r="E51" s="10"/>
      <c r="F51" s="10"/>
      <c r="G51" s="10"/>
      <c r="H51" s="10"/>
      <c r="I51" s="10" t="s">
        <v>211</v>
      </c>
      <c r="J51" s="10">
        <v>2007</v>
      </c>
      <c r="K51" s="10"/>
      <c r="L51" s="10" t="s">
        <v>53</v>
      </c>
      <c r="M51" s="8"/>
    </row>
    <row r="52" spans="1:13" s="1" customFormat="1" ht="16" x14ac:dyDescent="0.2">
      <c r="A52" s="7" t="s">
        <v>123</v>
      </c>
      <c r="B52" s="7" t="s">
        <v>224</v>
      </c>
      <c r="C52" s="7" t="s">
        <v>181</v>
      </c>
      <c r="D52" s="10">
        <v>24</v>
      </c>
      <c r="E52" s="58">
        <f t="shared" ref="E52" si="16">D52*0.6666</f>
        <v>15.9984</v>
      </c>
      <c r="F52" s="10">
        <f>D52</f>
        <v>24</v>
      </c>
      <c r="G52" s="10" t="s">
        <v>58</v>
      </c>
      <c r="H52" s="10">
        <v>2007</v>
      </c>
      <c r="I52" s="10"/>
      <c r="J52" s="10"/>
      <c r="K52" s="10"/>
      <c r="L52" s="10" t="s">
        <v>28</v>
      </c>
      <c r="M52" s="8" t="s">
        <v>214</v>
      </c>
    </row>
    <row r="53" spans="1:13" ht="16" x14ac:dyDescent="0.2">
      <c r="A53" s="7" t="s">
        <v>30</v>
      </c>
      <c r="B53" s="7" t="s">
        <v>22</v>
      </c>
      <c r="C53" s="7" t="s">
        <v>36</v>
      </c>
      <c r="D53" s="10">
        <v>48</v>
      </c>
      <c r="E53" s="10">
        <v>12</v>
      </c>
      <c r="F53" s="10">
        <v>28</v>
      </c>
      <c r="G53" s="10">
        <v>160000</v>
      </c>
      <c r="H53" s="10"/>
      <c r="I53" s="10"/>
      <c r="J53" s="10"/>
      <c r="K53" s="10"/>
      <c r="L53" s="10" t="s">
        <v>28</v>
      </c>
      <c r="M53" s="8"/>
    </row>
    <row r="54" spans="1:13" s="1" customFormat="1" ht="16" x14ac:dyDescent="0.2">
      <c r="A54" s="7" t="s">
        <v>125</v>
      </c>
      <c r="B54" s="7" t="s">
        <v>231</v>
      </c>
      <c r="C54" s="7" t="s">
        <v>181</v>
      </c>
      <c r="D54" s="10">
        <v>35</v>
      </c>
      <c r="E54" s="58">
        <f t="shared" ref="E54:E57" si="17">D54*0.6666</f>
        <v>23.331</v>
      </c>
      <c r="F54" s="10">
        <f t="shared" ref="F54:F57" si="18">D54</f>
        <v>35</v>
      </c>
      <c r="G54" s="10"/>
      <c r="H54" s="10">
        <v>1993</v>
      </c>
      <c r="I54" s="10"/>
      <c r="J54" s="10"/>
      <c r="K54" s="10"/>
      <c r="L54" s="10" t="s">
        <v>28</v>
      </c>
      <c r="M54" s="8"/>
    </row>
    <row r="55" spans="1:13" s="1" customFormat="1" ht="16" x14ac:dyDescent="0.2">
      <c r="A55" s="7" t="s">
        <v>126</v>
      </c>
      <c r="B55" s="7" t="s">
        <v>231</v>
      </c>
      <c r="C55" s="7" t="s">
        <v>181</v>
      </c>
      <c r="D55" s="10">
        <v>51</v>
      </c>
      <c r="E55" s="58">
        <f t="shared" si="17"/>
        <v>33.996600000000001</v>
      </c>
      <c r="F55" s="10">
        <f t="shared" si="18"/>
        <v>51</v>
      </c>
      <c r="G55" s="10"/>
      <c r="H55" s="10">
        <v>2012</v>
      </c>
      <c r="I55" s="10"/>
      <c r="J55" s="10"/>
      <c r="K55" s="10"/>
      <c r="L55" s="10" t="s">
        <v>28</v>
      </c>
      <c r="M55" s="8"/>
    </row>
    <row r="56" spans="1:13" s="1" customFormat="1" ht="16" x14ac:dyDescent="0.2">
      <c r="A56" s="7" t="s">
        <v>128</v>
      </c>
      <c r="B56" s="7" t="s">
        <v>232</v>
      </c>
      <c r="C56" s="7" t="s">
        <v>181</v>
      </c>
      <c r="D56" s="10">
        <v>18</v>
      </c>
      <c r="E56" s="58">
        <f t="shared" si="17"/>
        <v>11.998799999999999</v>
      </c>
      <c r="F56" s="10">
        <f t="shared" si="18"/>
        <v>18</v>
      </c>
      <c r="G56" s="59">
        <v>95614</v>
      </c>
      <c r="H56" s="10">
        <v>2008</v>
      </c>
      <c r="I56" s="10"/>
      <c r="J56" s="10"/>
      <c r="K56" s="10"/>
      <c r="L56" s="10" t="s">
        <v>28</v>
      </c>
      <c r="M56" s="8"/>
    </row>
    <row r="57" spans="1:13" s="1" customFormat="1" ht="16" x14ac:dyDescent="0.2">
      <c r="A57" s="7" t="s">
        <v>135</v>
      </c>
      <c r="B57" s="7" t="s">
        <v>233</v>
      </c>
      <c r="C57" s="7" t="s">
        <v>181</v>
      </c>
      <c r="D57" s="10">
        <v>11.75</v>
      </c>
      <c r="E57" s="58">
        <f t="shared" si="17"/>
        <v>7.8325499999999995</v>
      </c>
      <c r="F57" s="10">
        <f t="shared" si="18"/>
        <v>11.75</v>
      </c>
      <c r="G57" s="59">
        <v>73380</v>
      </c>
      <c r="H57" s="10">
        <v>2012</v>
      </c>
      <c r="I57" s="10"/>
      <c r="J57" s="10"/>
      <c r="K57" s="10"/>
      <c r="L57" s="10" t="s">
        <v>28</v>
      </c>
      <c r="M57" s="8"/>
    </row>
    <row r="58" spans="1:13" s="1" customFormat="1" ht="16" x14ac:dyDescent="0.2">
      <c r="A58" s="7" t="s">
        <v>41</v>
      </c>
      <c r="B58" s="7" t="s">
        <v>42</v>
      </c>
      <c r="C58" s="7" t="s">
        <v>40</v>
      </c>
      <c r="D58" s="10">
        <v>27.6</v>
      </c>
      <c r="E58" s="10"/>
      <c r="F58" s="10"/>
      <c r="G58" s="10" t="s">
        <v>39</v>
      </c>
      <c r="H58" s="10">
        <v>2009</v>
      </c>
      <c r="I58" s="10"/>
      <c r="J58" s="10"/>
      <c r="K58" s="10"/>
      <c r="L58" s="10" t="s">
        <v>28</v>
      </c>
      <c r="M58" s="8"/>
    </row>
    <row r="59" spans="1:13" s="1" customFormat="1" ht="16" x14ac:dyDescent="0.2">
      <c r="A59" s="7" t="s">
        <v>130</v>
      </c>
      <c r="B59" s="7" t="s">
        <v>240</v>
      </c>
      <c r="C59" s="7" t="s">
        <v>242</v>
      </c>
      <c r="D59" s="10">
        <v>10.25</v>
      </c>
      <c r="E59" s="10">
        <v>10</v>
      </c>
      <c r="F59" s="10">
        <v>10</v>
      </c>
      <c r="G59" s="10">
        <v>10</v>
      </c>
      <c r="H59" s="10">
        <v>1982</v>
      </c>
      <c r="I59" s="10"/>
      <c r="J59" s="10" t="s">
        <v>179</v>
      </c>
      <c r="K59" s="10" t="s">
        <v>177</v>
      </c>
      <c r="L59" s="10" t="s">
        <v>219</v>
      </c>
      <c r="M59" s="8"/>
    </row>
    <row r="60" spans="1:13" s="1" customFormat="1" ht="16" x14ac:dyDescent="0.2">
      <c r="A60" s="7" t="s">
        <v>131</v>
      </c>
      <c r="B60" s="7" t="s">
        <v>240</v>
      </c>
      <c r="C60" s="7" t="s">
        <v>242</v>
      </c>
      <c r="D60" s="10">
        <f>4+5.7+10</f>
        <v>19.7</v>
      </c>
      <c r="E60" s="10">
        <v>17</v>
      </c>
      <c r="F60" s="10">
        <v>17</v>
      </c>
      <c r="G60" s="10">
        <v>17</v>
      </c>
      <c r="H60" s="10">
        <v>1990</v>
      </c>
      <c r="I60" s="10"/>
      <c r="J60" s="10" t="s">
        <v>179</v>
      </c>
      <c r="K60" s="10" t="s">
        <v>246</v>
      </c>
      <c r="L60" s="10" t="s">
        <v>53</v>
      </c>
      <c r="M60" s="8"/>
    </row>
    <row r="61" spans="1:13" s="1" customFormat="1" ht="16" x14ac:dyDescent="0.2">
      <c r="A61" s="7" t="s">
        <v>132</v>
      </c>
      <c r="B61" s="7" t="s">
        <v>240</v>
      </c>
      <c r="C61" s="7" t="s">
        <v>242</v>
      </c>
      <c r="D61" s="10">
        <v>54</v>
      </c>
      <c r="E61" s="10">
        <v>50</v>
      </c>
      <c r="F61" s="10">
        <v>50</v>
      </c>
      <c r="G61" s="10">
        <v>50</v>
      </c>
      <c r="H61" s="10">
        <v>1989</v>
      </c>
      <c r="I61" s="10"/>
      <c r="J61" s="10" t="s">
        <v>179</v>
      </c>
      <c r="K61" s="10" t="s">
        <v>246</v>
      </c>
      <c r="L61" s="10" t="s">
        <v>53</v>
      </c>
      <c r="M61" s="8"/>
    </row>
    <row r="62" spans="1:13" s="1" customFormat="1" ht="16" x14ac:dyDescent="0.2">
      <c r="A62" s="7" t="s">
        <v>133</v>
      </c>
      <c r="B62" s="7" t="s">
        <v>240</v>
      </c>
      <c r="C62" s="7" t="s">
        <v>242</v>
      </c>
      <c r="D62" s="10">
        <v>55</v>
      </c>
      <c r="E62" s="10">
        <v>42</v>
      </c>
      <c r="F62" s="10">
        <v>42</v>
      </c>
      <c r="G62" s="10">
        <v>42</v>
      </c>
      <c r="H62" s="10">
        <v>1996</v>
      </c>
      <c r="I62" s="10"/>
      <c r="J62" s="10" t="s">
        <v>179</v>
      </c>
      <c r="K62" s="10" t="s">
        <v>243</v>
      </c>
      <c r="L62" s="10" t="s">
        <v>53</v>
      </c>
      <c r="M62" s="8"/>
    </row>
    <row r="63" spans="1:13" s="1" customFormat="1" ht="16" x14ac:dyDescent="0.2">
      <c r="A63" s="7" t="s">
        <v>134</v>
      </c>
      <c r="B63" s="7" t="s">
        <v>240</v>
      </c>
      <c r="C63" s="7" t="s">
        <v>242</v>
      </c>
      <c r="D63" s="10">
        <v>58.32</v>
      </c>
      <c r="E63" s="10">
        <v>46</v>
      </c>
      <c r="F63" s="10">
        <v>46</v>
      </c>
      <c r="G63" s="10">
        <v>46</v>
      </c>
      <c r="H63" s="10">
        <v>2000</v>
      </c>
      <c r="I63" s="10"/>
      <c r="J63" s="10" t="s">
        <v>179</v>
      </c>
      <c r="K63" s="10" t="s">
        <v>177</v>
      </c>
      <c r="L63" s="10" t="s">
        <v>53</v>
      </c>
      <c r="M63" s="8"/>
    </row>
    <row r="64" spans="1:13" s="1" customFormat="1" ht="16" x14ac:dyDescent="0.2">
      <c r="A64" s="7" t="s">
        <v>43</v>
      </c>
      <c r="B64" s="7" t="s">
        <v>44</v>
      </c>
      <c r="C64" s="7" t="s">
        <v>40</v>
      </c>
      <c r="D64" s="10">
        <v>33.1</v>
      </c>
      <c r="E64" s="10"/>
      <c r="F64" s="10"/>
      <c r="G64" s="10" t="s">
        <v>39</v>
      </c>
      <c r="H64" s="10">
        <v>2009</v>
      </c>
      <c r="I64" s="10"/>
      <c r="J64" s="10"/>
      <c r="K64" s="10"/>
      <c r="L64" s="10" t="s">
        <v>28</v>
      </c>
      <c r="M64" s="8"/>
    </row>
    <row r="65" spans="1:13" ht="16" x14ac:dyDescent="0.2">
      <c r="A65" s="7" t="s">
        <v>32</v>
      </c>
      <c r="B65" s="7" t="s">
        <v>23</v>
      </c>
      <c r="C65" s="7" t="s">
        <v>36</v>
      </c>
      <c r="D65" s="10">
        <v>0</v>
      </c>
      <c r="E65" s="10">
        <v>0</v>
      </c>
      <c r="F65" s="10">
        <v>0</v>
      </c>
      <c r="G65" s="10">
        <v>0</v>
      </c>
      <c r="H65" s="10"/>
      <c r="I65" s="10"/>
      <c r="J65" s="10"/>
      <c r="K65" s="10"/>
      <c r="L65" s="10" t="s">
        <v>28</v>
      </c>
      <c r="M65" s="8"/>
    </row>
    <row r="66" spans="1:13" ht="16" x14ac:dyDescent="0.2">
      <c r="A66" s="7" t="s">
        <v>33</v>
      </c>
      <c r="B66" s="7" t="s">
        <v>23</v>
      </c>
      <c r="C66" s="7" t="s">
        <v>36</v>
      </c>
      <c r="D66" s="10">
        <v>9</v>
      </c>
      <c r="E66" s="10">
        <v>2</v>
      </c>
      <c r="F66" s="10">
        <v>6</v>
      </c>
      <c r="G66" s="10">
        <v>1000</v>
      </c>
      <c r="H66" s="10"/>
      <c r="I66" s="10"/>
      <c r="J66" s="10"/>
      <c r="K66" s="10"/>
      <c r="L66" s="10" t="s">
        <v>28</v>
      </c>
      <c r="M66" s="8"/>
    </row>
    <row r="67" spans="1:13" ht="16" x14ac:dyDescent="0.2">
      <c r="A67" s="7" t="s">
        <v>35</v>
      </c>
      <c r="B67" s="7" t="s">
        <v>23</v>
      </c>
      <c r="C67" s="7" t="s">
        <v>36</v>
      </c>
      <c r="D67" s="10">
        <v>26.5</v>
      </c>
      <c r="E67" s="10">
        <v>14</v>
      </c>
      <c r="F67" s="10">
        <v>20</v>
      </c>
      <c r="G67" s="10">
        <v>148000</v>
      </c>
      <c r="H67" s="10"/>
      <c r="I67" s="10"/>
      <c r="J67" s="10"/>
      <c r="K67" s="10"/>
      <c r="L67" s="10" t="s">
        <v>28</v>
      </c>
      <c r="M67" s="8"/>
    </row>
    <row r="68" spans="1:13" s="1" customFormat="1" ht="16" x14ac:dyDescent="0.2">
      <c r="A68" s="7" t="s">
        <v>208</v>
      </c>
      <c r="B68" s="7" t="s">
        <v>223</v>
      </c>
      <c r="C68" s="7" t="s">
        <v>181</v>
      </c>
      <c r="D68" s="10"/>
      <c r="E68" s="10"/>
      <c r="F68" s="10"/>
      <c r="G68" s="10"/>
      <c r="H68" s="10" t="s">
        <v>215</v>
      </c>
      <c r="I68" s="10" t="s">
        <v>211</v>
      </c>
      <c r="J68" s="10"/>
      <c r="K68" s="10"/>
      <c r="L68" s="10" t="s">
        <v>28</v>
      </c>
      <c r="M68" s="8"/>
    </row>
    <row r="69" spans="1:13" s="1" customFormat="1" ht="16" x14ac:dyDescent="0.2">
      <c r="A69" s="7" t="s">
        <v>142</v>
      </c>
      <c r="B69" s="7" t="s">
        <v>223</v>
      </c>
      <c r="C69" s="7" t="s">
        <v>181</v>
      </c>
      <c r="D69" s="10">
        <v>2.4</v>
      </c>
      <c r="E69" s="58">
        <f t="shared" ref="E69:E73" si="19">D69*0.6666</f>
        <v>1.5998399999999999</v>
      </c>
      <c r="F69" s="10">
        <f t="shared" ref="F69:F73" si="20">D69</f>
        <v>2.4</v>
      </c>
      <c r="G69" s="59">
        <v>0</v>
      </c>
      <c r="H69" s="10" t="s">
        <v>215</v>
      </c>
      <c r="I69" s="10" t="s">
        <v>211</v>
      </c>
      <c r="J69" s="10"/>
      <c r="K69" s="10"/>
      <c r="L69" s="10" t="s">
        <v>28</v>
      </c>
      <c r="M69" s="8"/>
    </row>
    <row r="70" spans="1:13" s="1" customFormat="1" ht="16" x14ac:dyDescent="0.2">
      <c r="A70" s="7" t="s">
        <v>138</v>
      </c>
      <c r="B70" s="7" t="s">
        <v>223</v>
      </c>
      <c r="C70" s="7" t="s">
        <v>181</v>
      </c>
      <c r="D70" s="10">
        <v>18.2</v>
      </c>
      <c r="E70" s="58">
        <f t="shared" si="19"/>
        <v>12.132119999999999</v>
      </c>
      <c r="F70" s="10">
        <f t="shared" si="20"/>
        <v>18.2</v>
      </c>
      <c r="G70" s="59">
        <v>53257</v>
      </c>
      <c r="H70" s="10">
        <v>2008</v>
      </c>
      <c r="I70" s="10"/>
      <c r="J70" s="10"/>
      <c r="K70" s="10"/>
      <c r="L70" s="10" t="s">
        <v>28</v>
      </c>
      <c r="M70" s="8"/>
    </row>
    <row r="71" spans="1:13" s="1" customFormat="1" ht="16" x14ac:dyDescent="0.2">
      <c r="A71" s="7" t="s">
        <v>139</v>
      </c>
      <c r="B71" s="7" t="s">
        <v>223</v>
      </c>
      <c r="C71" s="7" t="s">
        <v>181</v>
      </c>
      <c r="D71" s="10">
        <v>18.2</v>
      </c>
      <c r="E71" s="58">
        <f t="shared" si="19"/>
        <v>12.132119999999999</v>
      </c>
      <c r="F71" s="10">
        <f t="shared" si="20"/>
        <v>18.2</v>
      </c>
      <c r="G71" s="59">
        <v>61883</v>
      </c>
      <c r="H71" s="10">
        <v>2008</v>
      </c>
      <c r="I71" s="10"/>
      <c r="J71" s="10"/>
      <c r="K71" s="10"/>
      <c r="L71" s="10" t="s">
        <v>28</v>
      </c>
      <c r="M71" s="8"/>
    </row>
    <row r="72" spans="1:13" s="1" customFormat="1" ht="16" x14ac:dyDescent="0.2">
      <c r="A72" s="7" t="s">
        <v>210</v>
      </c>
      <c r="B72" s="7" t="s">
        <v>223</v>
      </c>
      <c r="C72" s="7" t="s">
        <v>181</v>
      </c>
      <c r="D72" s="10">
        <v>5.5</v>
      </c>
      <c r="E72" s="58">
        <f t="shared" si="19"/>
        <v>3.6662999999999997</v>
      </c>
      <c r="F72" s="10">
        <f t="shared" si="20"/>
        <v>5.5</v>
      </c>
      <c r="G72" s="10" t="s">
        <v>58</v>
      </c>
      <c r="H72" s="10">
        <v>2007</v>
      </c>
      <c r="I72" s="10"/>
      <c r="J72" s="10"/>
      <c r="K72" s="10"/>
      <c r="L72" s="10" t="s">
        <v>219</v>
      </c>
      <c r="M72" s="8" t="s">
        <v>220</v>
      </c>
    </row>
    <row r="73" spans="1:13" s="1" customFormat="1" ht="16" x14ac:dyDescent="0.2">
      <c r="A73" s="7" t="s">
        <v>209</v>
      </c>
      <c r="B73" s="7" t="s">
        <v>223</v>
      </c>
      <c r="C73" s="7" t="s">
        <v>181</v>
      </c>
      <c r="D73" s="10">
        <v>16.3</v>
      </c>
      <c r="E73" s="58">
        <f t="shared" si="19"/>
        <v>10.86558</v>
      </c>
      <c r="F73" s="10">
        <f t="shared" si="20"/>
        <v>16.3</v>
      </c>
      <c r="G73" s="10" t="s">
        <v>58</v>
      </c>
      <c r="H73" s="10">
        <v>1988</v>
      </c>
      <c r="I73" s="10"/>
      <c r="J73" s="10"/>
      <c r="K73" s="10"/>
      <c r="L73" s="10" t="s">
        <v>28</v>
      </c>
      <c r="M73" s="8" t="s">
        <v>220</v>
      </c>
    </row>
    <row r="74" spans="1:13" ht="16" x14ac:dyDescent="0.2">
      <c r="A74" s="7" t="s">
        <v>34</v>
      </c>
      <c r="B74" s="7" t="s">
        <v>24</v>
      </c>
      <c r="C74" s="7" t="s">
        <v>36</v>
      </c>
      <c r="D74" s="10">
        <v>14.5</v>
      </c>
      <c r="E74" s="10">
        <v>6</v>
      </c>
      <c r="F74" s="10">
        <v>10</v>
      </c>
      <c r="G74" s="10">
        <v>70000</v>
      </c>
      <c r="H74" s="10"/>
      <c r="I74" s="10"/>
      <c r="J74" s="10"/>
      <c r="K74" s="10"/>
      <c r="L74" s="10" t="s">
        <v>28</v>
      </c>
      <c r="M74" s="8"/>
    </row>
    <row r="75" spans="1:13" s="1" customFormat="1" ht="16" x14ac:dyDescent="0.2">
      <c r="A75" s="7" t="s">
        <v>163</v>
      </c>
      <c r="B75" s="7" t="s">
        <v>235</v>
      </c>
      <c r="C75" s="7" t="s">
        <v>181</v>
      </c>
      <c r="D75" s="10">
        <v>37</v>
      </c>
      <c r="E75" s="58">
        <f t="shared" ref="E75:E76" si="21">D75*0.6666</f>
        <v>24.664199999999997</v>
      </c>
      <c r="F75" s="10">
        <f t="shared" ref="F75:F76" si="22">D75</f>
        <v>37</v>
      </c>
      <c r="G75" s="59">
        <v>241602</v>
      </c>
      <c r="H75" s="10">
        <v>2017</v>
      </c>
      <c r="I75" s="10"/>
      <c r="J75" s="10"/>
      <c r="K75" s="10"/>
      <c r="L75" s="10" t="s">
        <v>28</v>
      </c>
      <c r="M75" s="8"/>
    </row>
    <row r="76" spans="1:13" x14ac:dyDescent="0.2">
      <c r="A76" s="7" t="s">
        <v>144</v>
      </c>
      <c r="B76" s="7" t="s">
        <v>234</v>
      </c>
      <c r="C76" s="7" t="s">
        <v>181</v>
      </c>
      <c r="D76" s="10">
        <v>32</v>
      </c>
      <c r="E76" s="58">
        <f t="shared" si="21"/>
        <v>21.331199999999999</v>
      </c>
      <c r="F76" s="10">
        <f t="shared" si="22"/>
        <v>32</v>
      </c>
      <c r="G76" s="59">
        <v>124101</v>
      </c>
      <c r="H76" s="10">
        <v>2012</v>
      </c>
      <c r="I76" s="10"/>
      <c r="J76" s="10"/>
      <c r="K76" s="10"/>
      <c r="L76" s="10" t="s">
        <v>28</v>
      </c>
    </row>
    <row r="77" spans="1:13" x14ac:dyDescent="0.2">
      <c r="A77" s="7" t="s">
        <v>145</v>
      </c>
      <c r="B77" s="7" t="s">
        <v>240</v>
      </c>
      <c r="C77" s="7" t="s">
        <v>242</v>
      </c>
      <c r="D77" s="10">
        <v>39.72</v>
      </c>
      <c r="E77" s="10">
        <v>38</v>
      </c>
      <c r="F77" s="10">
        <v>38</v>
      </c>
      <c r="G77" s="10">
        <v>38</v>
      </c>
      <c r="H77" s="10">
        <v>1986</v>
      </c>
      <c r="I77" s="10"/>
      <c r="J77" s="10" t="s">
        <v>179</v>
      </c>
      <c r="K77" s="10" t="s">
        <v>246</v>
      </c>
      <c r="L77" s="10" t="s">
        <v>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1"/>
  <sheetViews>
    <sheetView zoomScaleNormal="100" workbookViewId="0">
      <selection activeCell="C55" sqref="C55"/>
    </sheetView>
  </sheetViews>
  <sheetFormatPr baseColWidth="10" defaultColWidth="8.83203125" defaultRowHeight="15" x14ac:dyDescent="0.2"/>
  <cols>
    <col min="1" max="1" width="42.6640625" customWidth="1"/>
    <col min="2" max="2" width="22.33203125" customWidth="1"/>
    <col min="3" max="3" width="19.1640625" customWidth="1"/>
    <col min="4" max="4" width="19.1640625" style="1" customWidth="1"/>
    <col min="5" max="5" width="21" customWidth="1"/>
    <col min="6" max="6" width="22.83203125" customWidth="1"/>
    <col min="7" max="7" width="114.33203125" customWidth="1"/>
  </cols>
  <sheetData>
    <row r="1" spans="1:7" ht="60" x14ac:dyDescent="0.2">
      <c r="A1" s="35" t="s">
        <v>59</v>
      </c>
      <c r="B1" s="35" t="s">
        <v>60</v>
      </c>
      <c r="C1" s="35" t="s">
        <v>152</v>
      </c>
      <c r="D1" s="35" t="s">
        <v>316</v>
      </c>
      <c r="E1" s="35" t="s">
        <v>150</v>
      </c>
      <c r="F1" s="35" t="s">
        <v>151</v>
      </c>
      <c r="G1" s="35" t="s">
        <v>4</v>
      </c>
    </row>
    <row r="2" spans="1:7" x14ac:dyDescent="0.2">
      <c r="A2" s="22" t="s">
        <v>61</v>
      </c>
      <c r="B2" s="23">
        <v>12.5</v>
      </c>
      <c r="C2" s="23">
        <v>12.5</v>
      </c>
      <c r="D2" s="23">
        <v>11.2</v>
      </c>
      <c r="E2" s="24"/>
      <c r="F2" s="24" t="s">
        <v>252</v>
      </c>
      <c r="G2" s="22" t="s">
        <v>253</v>
      </c>
    </row>
    <row r="3" spans="1:7" x14ac:dyDescent="0.2">
      <c r="A3" s="17" t="s">
        <v>62</v>
      </c>
      <c r="B3" s="19">
        <v>12.5</v>
      </c>
      <c r="C3" s="19">
        <v>12.5</v>
      </c>
      <c r="D3" s="19">
        <v>11.2</v>
      </c>
      <c r="E3" s="20"/>
      <c r="F3" s="20" t="s">
        <v>252</v>
      </c>
      <c r="G3" s="21" t="s">
        <v>253</v>
      </c>
    </row>
    <row r="4" spans="1:7" x14ac:dyDescent="0.2">
      <c r="A4" s="25" t="s">
        <v>63</v>
      </c>
      <c r="B4" s="23">
        <v>3</v>
      </c>
      <c r="C4" s="23">
        <v>3</v>
      </c>
      <c r="D4" s="23"/>
      <c r="E4" s="24"/>
      <c r="F4" s="24"/>
      <c r="G4" s="22" t="s">
        <v>306</v>
      </c>
    </row>
    <row r="5" spans="1:7" x14ac:dyDescent="0.2">
      <c r="A5" s="17" t="s">
        <v>64</v>
      </c>
      <c r="B5" s="19">
        <v>24.4</v>
      </c>
      <c r="C5" s="19" t="s">
        <v>153</v>
      </c>
      <c r="D5" s="19"/>
      <c r="E5" s="20" t="s">
        <v>153</v>
      </c>
      <c r="F5" s="20" t="s">
        <v>248</v>
      </c>
      <c r="G5" s="62" t="s">
        <v>247</v>
      </c>
    </row>
    <row r="6" spans="1:7" x14ac:dyDescent="0.2">
      <c r="A6" s="22" t="s">
        <v>65</v>
      </c>
      <c r="B6" s="23">
        <v>17</v>
      </c>
      <c r="C6" s="23">
        <v>17</v>
      </c>
      <c r="D6" s="23"/>
      <c r="E6" s="24"/>
      <c r="F6" s="24"/>
      <c r="G6" s="22" t="s">
        <v>306</v>
      </c>
    </row>
    <row r="7" spans="1:7" x14ac:dyDescent="0.2">
      <c r="A7" s="17" t="s">
        <v>66</v>
      </c>
      <c r="B7" s="19">
        <v>3.6</v>
      </c>
      <c r="C7" s="19">
        <v>3.6</v>
      </c>
      <c r="D7" s="19"/>
      <c r="E7" s="27"/>
      <c r="F7" s="27"/>
      <c r="G7" s="17" t="s">
        <v>306</v>
      </c>
    </row>
    <row r="8" spans="1:7" x14ac:dyDescent="0.2">
      <c r="A8" s="85" t="s">
        <v>67</v>
      </c>
      <c r="B8" s="86">
        <v>138</v>
      </c>
      <c r="C8" s="86">
        <v>138</v>
      </c>
      <c r="D8" s="86">
        <v>95</v>
      </c>
      <c r="E8" s="87"/>
      <c r="F8" s="87" t="s">
        <v>252</v>
      </c>
      <c r="G8" s="85" t="s">
        <v>253</v>
      </c>
    </row>
    <row r="9" spans="1:7" x14ac:dyDescent="0.2">
      <c r="A9" s="17" t="s">
        <v>68</v>
      </c>
      <c r="B9" s="19">
        <v>30</v>
      </c>
      <c r="C9" s="19">
        <v>30</v>
      </c>
      <c r="D9" s="28" t="s">
        <v>319</v>
      </c>
      <c r="E9" s="27">
        <v>30</v>
      </c>
      <c r="F9" s="27" t="s">
        <v>52</v>
      </c>
      <c r="G9" s="17" t="s">
        <v>320</v>
      </c>
    </row>
    <row r="10" spans="1:7" x14ac:dyDescent="0.2">
      <c r="A10" s="22" t="s">
        <v>69</v>
      </c>
      <c r="B10" s="23">
        <v>30</v>
      </c>
      <c r="C10" s="23">
        <v>30</v>
      </c>
      <c r="D10" s="26" t="s">
        <v>319</v>
      </c>
      <c r="E10" s="24">
        <v>30</v>
      </c>
      <c r="F10" s="24" t="s">
        <v>52</v>
      </c>
      <c r="G10" s="22" t="s">
        <v>320</v>
      </c>
    </row>
    <row r="11" spans="1:7" x14ac:dyDescent="0.2">
      <c r="A11" s="17" t="s">
        <v>70</v>
      </c>
      <c r="B11" s="19">
        <v>30</v>
      </c>
      <c r="C11" s="19">
        <v>30</v>
      </c>
      <c r="D11" s="28" t="s">
        <v>319</v>
      </c>
      <c r="E11" s="27">
        <v>30</v>
      </c>
      <c r="F11" s="27" t="s">
        <v>52</v>
      </c>
      <c r="G11" s="17" t="s">
        <v>320</v>
      </c>
    </row>
    <row r="12" spans="1:7" x14ac:dyDescent="0.2">
      <c r="A12" s="22" t="s">
        <v>71</v>
      </c>
      <c r="B12" s="23">
        <v>26.1</v>
      </c>
      <c r="C12" s="23">
        <v>30.7</v>
      </c>
      <c r="D12" s="23"/>
      <c r="E12" s="24"/>
      <c r="F12" s="24"/>
      <c r="G12" s="22" t="s">
        <v>306</v>
      </c>
    </row>
    <row r="13" spans="1:7" x14ac:dyDescent="0.2">
      <c r="A13" s="17" t="s">
        <v>72</v>
      </c>
      <c r="B13" s="19">
        <v>12</v>
      </c>
      <c r="C13" s="19">
        <v>14.1</v>
      </c>
      <c r="D13" s="19"/>
      <c r="E13" s="20"/>
      <c r="F13" s="20"/>
      <c r="G13" s="17" t="s">
        <v>306</v>
      </c>
    </row>
    <row r="14" spans="1:7" x14ac:dyDescent="0.2">
      <c r="A14" s="22" t="s">
        <v>25</v>
      </c>
      <c r="B14" s="23">
        <v>55</v>
      </c>
      <c r="C14" s="23" t="s">
        <v>156</v>
      </c>
      <c r="D14" s="23" t="s">
        <v>317</v>
      </c>
      <c r="E14" s="24" t="s">
        <v>170</v>
      </c>
      <c r="F14" s="24" t="s">
        <v>57</v>
      </c>
      <c r="G14" s="22" t="s">
        <v>318</v>
      </c>
    </row>
    <row r="15" spans="1:7" x14ac:dyDescent="0.2">
      <c r="A15" s="17" t="s">
        <v>73</v>
      </c>
      <c r="B15" s="19">
        <v>5.3</v>
      </c>
      <c r="C15" s="19" t="s">
        <v>157</v>
      </c>
      <c r="D15" s="19"/>
      <c r="E15" s="27">
        <v>21.5</v>
      </c>
      <c r="F15" s="27" t="s">
        <v>181</v>
      </c>
      <c r="G15" s="17"/>
    </row>
    <row r="16" spans="1:7" x14ac:dyDescent="0.2">
      <c r="A16" s="22" t="s">
        <v>74</v>
      </c>
      <c r="B16" s="23">
        <v>26.1</v>
      </c>
      <c r="C16" s="23" t="s">
        <v>157</v>
      </c>
      <c r="D16" s="23"/>
      <c r="E16" s="24" t="s">
        <v>153</v>
      </c>
      <c r="F16" s="24" t="s">
        <v>181</v>
      </c>
      <c r="G16" s="22"/>
    </row>
    <row r="17" spans="1:7" x14ac:dyDescent="0.2">
      <c r="A17" s="85" t="s">
        <v>75</v>
      </c>
      <c r="B17" s="86">
        <v>110</v>
      </c>
      <c r="C17" s="86">
        <v>176.4</v>
      </c>
      <c r="D17" s="86">
        <v>97</v>
      </c>
      <c r="E17" s="87"/>
      <c r="F17" s="87" t="s">
        <v>252</v>
      </c>
      <c r="G17" s="85" t="s">
        <v>323</v>
      </c>
    </row>
    <row r="18" spans="1:7" x14ac:dyDescent="0.2">
      <c r="A18" s="22" t="s">
        <v>76</v>
      </c>
      <c r="B18" s="23">
        <v>11.5</v>
      </c>
      <c r="C18" s="23">
        <v>11.5</v>
      </c>
      <c r="D18" s="23">
        <v>11.5</v>
      </c>
      <c r="E18" s="24">
        <v>10.35</v>
      </c>
      <c r="F18" s="24" t="s">
        <v>242</v>
      </c>
      <c r="G18" s="22"/>
    </row>
    <row r="19" spans="1:7" ht="16" x14ac:dyDescent="0.2">
      <c r="A19" s="17" t="s">
        <v>77</v>
      </c>
      <c r="B19" s="19">
        <v>0.73</v>
      </c>
      <c r="C19" s="19" t="s">
        <v>154</v>
      </c>
      <c r="D19" s="19"/>
      <c r="E19" s="20" t="s">
        <v>58</v>
      </c>
      <c r="F19" s="20" t="s">
        <v>189</v>
      </c>
      <c r="G19" s="8" t="s">
        <v>194</v>
      </c>
    </row>
    <row r="20" spans="1:7" ht="16" x14ac:dyDescent="0.2">
      <c r="A20" s="22" t="s">
        <v>78</v>
      </c>
      <c r="B20" s="23">
        <v>0.4</v>
      </c>
      <c r="C20" s="23" t="s">
        <v>158</v>
      </c>
      <c r="D20" s="23"/>
      <c r="E20" s="24" t="s">
        <v>58</v>
      </c>
      <c r="F20" s="24" t="s">
        <v>189</v>
      </c>
      <c r="G20" s="44" t="s">
        <v>194</v>
      </c>
    </row>
    <row r="21" spans="1:7" x14ac:dyDescent="0.2">
      <c r="A21" s="17" t="s">
        <v>79</v>
      </c>
      <c r="B21" s="19">
        <v>110</v>
      </c>
      <c r="C21" s="19">
        <v>110</v>
      </c>
      <c r="D21" s="19">
        <v>110</v>
      </c>
      <c r="E21" s="27"/>
      <c r="F21" s="27" t="s">
        <v>252</v>
      </c>
      <c r="G21" s="17" t="s">
        <v>253</v>
      </c>
    </row>
    <row r="22" spans="1:7" x14ac:dyDescent="0.2">
      <c r="A22" s="29" t="s">
        <v>80</v>
      </c>
      <c r="B22" s="30">
        <v>25</v>
      </c>
      <c r="C22" s="30">
        <v>25</v>
      </c>
      <c r="D22" s="30"/>
      <c r="E22" s="31">
        <v>30.8</v>
      </c>
      <c r="F22" s="31" t="s">
        <v>40</v>
      </c>
      <c r="G22" s="29"/>
    </row>
    <row r="23" spans="1:7" x14ac:dyDescent="0.2">
      <c r="A23" s="17" t="s">
        <v>81</v>
      </c>
      <c r="B23" s="19">
        <v>35.799999999999997</v>
      </c>
      <c r="C23" s="19">
        <v>45.5</v>
      </c>
      <c r="D23" s="19">
        <v>43.2</v>
      </c>
      <c r="E23" s="27">
        <v>45.5</v>
      </c>
      <c r="F23" s="27" t="s">
        <v>242</v>
      </c>
      <c r="G23" s="17"/>
    </row>
    <row r="24" spans="1:7" x14ac:dyDescent="0.2">
      <c r="A24" s="32" t="s">
        <v>82</v>
      </c>
      <c r="B24" s="33">
        <v>26</v>
      </c>
      <c r="C24" s="33">
        <v>26</v>
      </c>
      <c r="D24" s="33"/>
      <c r="E24" s="34">
        <v>26</v>
      </c>
      <c r="F24" s="34" t="s">
        <v>181</v>
      </c>
      <c r="G24" s="32"/>
    </row>
    <row r="25" spans="1:7" x14ac:dyDescent="0.2">
      <c r="A25" s="17" t="s">
        <v>83</v>
      </c>
      <c r="B25" s="19">
        <v>1.7</v>
      </c>
      <c r="C25" s="19" t="s">
        <v>155</v>
      </c>
      <c r="D25" s="19"/>
      <c r="E25" s="27" t="s">
        <v>58</v>
      </c>
      <c r="F25" s="27" t="s">
        <v>181</v>
      </c>
      <c r="G25" s="17" t="s">
        <v>238</v>
      </c>
    </row>
    <row r="26" spans="1:7" x14ac:dyDescent="0.2">
      <c r="A26" s="22" t="s">
        <v>84</v>
      </c>
      <c r="B26" s="23">
        <v>60.5</v>
      </c>
      <c r="C26" s="23">
        <v>64.7</v>
      </c>
      <c r="D26" s="23"/>
      <c r="E26" s="24"/>
      <c r="F26" s="24"/>
      <c r="G26" s="22" t="s">
        <v>306</v>
      </c>
    </row>
    <row r="27" spans="1:7" x14ac:dyDescent="0.2">
      <c r="A27" s="18" t="s">
        <v>85</v>
      </c>
      <c r="B27" s="19">
        <v>6.2</v>
      </c>
      <c r="C27" s="19">
        <v>6.2</v>
      </c>
      <c r="D27" s="19"/>
      <c r="E27" s="27"/>
      <c r="F27" s="27"/>
      <c r="G27" s="17" t="s">
        <v>306</v>
      </c>
    </row>
    <row r="28" spans="1:7" x14ac:dyDescent="0.2">
      <c r="A28" s="22" t="s">
        <v>86</v>
      </c>
      <c r="B28" s="23">
        <v>22.5</v>
      </c>
      <c r="C28" s="23">
        <v>22.5</v>
      </c>
      <c r="D28" s="23"/>
      <c r="E28" s="24">
        <v>25</v>
      </c>
      <c r="F28" s="24" t="s">
        <v>181</v>
      </c>
      <c r="G28" s="22"/>
    </row>
    <row r="29" spans="1:7" x14ac:dyDescent="0.2">
      <c r="A29" s="18" t="s">
        <v>87</v>
      </c>
      <c r="B29" s="19">
        <v>22.5</v>
      </c>
      <c r="C29" s="19">
        <v>25</v>
      </c>
      <c r="D29" s="19"/>
      <c r="E29" s="27">
        <v>25</v>
      </c>
      <c r="F29" s="27" t="s">
        <v>181</v>
      </c>
      <c r="G29" s="17"/>
    </row>
    <row r="30" spans="1:7" x14ac:dyDescent="0.2">
      <c r="A30" s="22" t="s">
        <v>88</v>
      </c>
      <c r="B30" s="23">
        <v>110</v>
      </c>
      <c r="C30" s="23">
        <v>110</v>
      </c>
      <c r="D30" s="23">
        <v>110</v>
      </c>
      <c r="E30" s="24"/>
      <c r="F30" s="24" t="s">
        <v>252</v>
      </c>
      <c r="G30" s="22" t="s">
        <v>253</v>
      </c>
    </row>
    <row r="31" spans="1:7" x14ac:dyDescent="0.2">
      <c r="A31" s="17" t="s">
        <v>89</v>
      </c>
      <c r="B31" s="19">
        <v>35.799999999999997</v>
      </c>
      <c r="C31" s="19">
        <v>45.5</v>
      </c>
      <c r="D31" s="19">
        <v>43.2</v>
      </c>
      <c r="E31" s="27">
        <v>45.5</v>
      </c>
      <c r="F31" s="27" t="s">
        <v>242</v>
      </c>
      <c r="G31" s="17"/>
    </row>
    <row r="32" spans="1:7" x14ac:dyDescent="0.2">
      <c r="A32" s="22" t="s">
        <v>27</v>
      </c>
      <c r="B32" s="23">
        <v>63.9</v>
      </c>
      <c r="C32" s="23">
        <v>63.9</v>
      </c>
      <c r="D32" s="23"/>
      <c r="E32" s="24">
        <v>49.5</v>
      </c>
      <c r="F32" s="24" t="s">
        <v>36</v>
      </c>
      <c r="G32" s="22"/>
    </row>
    <row r="33" spans="1:7" x14ac:dyDescent="0.2">
      <c r="A33" s="17" t="s">
        <v>90</v>
      </c>
      <c r="B33" s="19">
        <v>0.1</v>
      </c>
      <c r="C33" s="19" t="s">
        <v>158</v>
      </c>
      <c r="D33" s="19"/>
      <c r="E33" s="20" t="s">
        <v>153</v>
      </c>
      <c r="F33" s="20" t="s">
        <v>250</v>
      </c>
      <c r="G33" s="21" t="s">
        <v>249</v>
      </c>
    </row>
    <row r="34" spans="1:7" x14ac:dyDescent="0.2">
      <c r="A34" s="22" t="s">
        <v>91</v>
      </c>
      <c r="B34" s="23">
        <v>13.5</v>
      </c>
      <c r="C34" s="23">
        <v>13.5</v>
      </c>
      <c r="D34" s="23"/>
      <c r="E34" s="24">
        <v>13.5</v>
      </c>
      <c r="F34" s="24" t="s">
        <v>181</v>
      </c>
      <c r="G34" s="22"/>
    </row>
    <row r="35" spans="1:7" x14ac:dyDescent="0.2">
      <c r="A35" s="17" t="s">
        <v>92</v>
      </c>
      <c r="B35" s="19">
        <v>30</v>
      </c>
      <c r="C35" s="19">
        <v>30</v>
      </c>
      <c r="D35" s="19"/>
      <c r="E35" s="27">
        <v>30</v>
      </c>
      <c r="F35" s="27" t="s">
        <v>181</v>
      </c>
      <c r="G35" s="17"/>
    </row>
    <row r="36" spans="1:7" x14ac:dyDescent="0.2">
      <c r="A36" s="29" t="s">
        <v>93</v>
      </c>
      <c r="B36" s="30">
        <v>30</v>
      </c>
      <c r="C36" s="30">
        <v>30</v>
      </c>
      <c r="D36" s="30"/>
      <c r="E36" s="31">
        <v>30</v>
      </c>
      <c r="F36" s="31" t="s">
        <v>181</v>
      </c>
      <c r="G36" s="29"/>
    </row>
    <row r="37" spans="1:7" x14ac:dyDescent="0.2">
      <c r="A37" s="17" t="s">
        <v>94</v>
      </c>
      <c r="B37" s="19">
        <v>9</v>
      </c>
      <c r="C37" s="19">
        <v>8</v>
      </c>
      <c r="D37" s="19"/>
      <c r="E37" s="27">
        <v>8</v>
      </c>
      <c r="F37" s="27" t="s">
        <v>181</v>
      </c>
      <c r="G37" s="17"/>
    </row>
    <row r="38" spans="1:7" x14ac:dyDescent="0.2">
      <c r="A38" s="32" t="s">
        <v>95</v>
      </c>
      <c r="B38" s="33">
        <v>21.6</v>
      </c>
      <c r="C38" s="33">
        <v>21.6</v>
      </c>
      <c r="D38" s="33"/>
      <c r="E38" s="34">
        <v>21.6</v>
      </c>
      <c r="F38" s="34" t="s">
        <v>181</v>
      </c>
      <c r="G38" s="32"/>
    </row>
    <row r="39" spans="1:7" x14ac:dyDescent="0.2">
      <c r="A39" s="17" t="s">
        <v>96</v>
      </c>
      <c r="B39" s="19">
        <v>21.6</v>
      </c>
      <c r="C39" s="19">
        <v>21.6</v>
      </c>
      <c r="D39" s="19"/>
      <c r="E39" s="20">
        <v>21.6</v>
      </c>
      <c r="F39" s="20" t="s">
        <v>181</v>
      </c>
      <c r="G39" s="21"/>
    </row>
    <row r="40" spans="1:7" x14ac:dyDescent="0.2">
      <c r="A40" s="85" t="s">
        <v>97</v>
      </c>
      <c r="B40" s="86">
        <v>10.5</v>
      </c>
      <c r="C40" s="86">
        <v>10.5</v>
      </c>
      <c r="D40" s="86"/>
      <c r="E40" s="87">
        <v>29.5</v>
      </c>
      <c r="F40" s="87" t="s">
        <v>181</v>
      </c>
      <c r="G40" s="85" t="s">
        <v>326</v>
      </c>
    </row>
    <row r="41" spans="1:7" x14ac:dyDescent="0.2">
      <c r="A41" s="17" t="s">
        <v>98</v>
      </c>
      <c r="B41" s="19">
        <v>16</v>
      </c>
      <c r="C41" s="19">
        <v>16</v>
      </c>
      <c r="D41" s="19"/>
      <c r="E41" s="20">
        <v>16</v>
      </c>
      <c r="F41" s="20" t="s">
        <v>181</v>
      </c>
      <c r="G41" s="21"/>
    </row>
    <row r="42" spans="1:7" x14ac:dyDescent="0.2">
      <c r="A42" s="22" t="s">
        <v>99</v>
      </c>
      <c r="B42" s="23">
        <v>118</v>
      </c>
      <c r="C42" s="23">
        <v>118</v>
      </c>
      <c r="D42" s="23">
        <v>120</v>
      </c>
      <c r="E42" s="24"/>
      <c r="F42" s="24" t="s">
        <v>252</v>
      </c>
      <c r="G42" s="22" t="s">
        <v>253</v>
      </c>
    </row>
    <row r="43" spans="1:7" x14ac:dyDescent="0.2">
      <c r="A43" s="85" t="s">
        <v>100</v>
      </c>
      <c r="B43" s="86">
        <v>52</v>
      </c>
      <c r="C43" s="86">
        <v>71</v>
      </c>
      <c r="D43" s="86"/>
      <c r="E43" s="87">
        <v>52</v>
      </c>
      <c r="F43" s="87" t="s">
        <v>181</v>
      </c>
      <c r="G43" s="85" t="s">
        <v>322</v>
      </c>
    </row>
    <row r="44" spans="1:7" x14ac:dyDescent="0.2">
      <c r="A44" s="22" t="s">
        <v>101</v>
      </c>
      <c r="B44" s="23">
        <v>48</v>
      </c>
      <c r="C44" s="23">
        <v>48</v>
      </c>
      <c r="D44" s="23"/>
      <c r="E44" s="24">
        <v>48</v>
      </c>
      <c r="F44" s="24" t="s">
        <v>181</v>
      </c>
      <c r="G44" s="22"/>
    </row>
    <row r="45" spans="1:7" x14ac:dyDescent="0.2">
      <c r="A45" s="17" t="s">
        <v>102</v>
      </c>
      <c r="B45" s="19">
        <v>16</v>
      </c>
      <c r="C45" s="19">
        <v>16</v>
      </c>
      <c r="D45" s="19"/>
      <c r="E45" s="27">
        <v>16</v>
      </c>
      <c r="F45" s="27" t="s">
        <v>181</v>
      </c>
      <c r="G45" s="17"/>
    </row>
    <row r="46" spans="1:7" x14ac:dyDescent="0.2">
      <c r="A46" s="22" t="s">
        <v>103</v>
      </c>
      <c r="B46" s="23">
        <v>1.5</v>
      </c>
      <c r="C46" s="23" t="s">
        <v>158</v>
      </c>
      <c r="D46" s="23"/>
      <c r="E46" s="24"/>
      <c r="F46" s="24"/>
      <c r="G46" s="17" t="s">
        <v>306</v>
      </c>
    </row>
    <row r="47" spans="1:7" x14ac:dyDescent="0.2">
      <c r="A47" s="17" t="s">
        <v>104</v>
      </c>
      <c r="B47" s="19">
        <v>22.5</v>
      </c>
      <c r="C47" s="19">
        <v>23.5</v>
      </c>
      <c r="D47" s="19"/>
      <c r="E47" s="20">
        <v>23.5</v>
      </c>
      <c r="F47" s="20" t="s">
        <v>181</v>
      </c>
      <c r="G47" s="21"/>
    </row>
    <row r="48" spans="1:7" x14ac:dyDescent="0.2">
      <c r="A48" s="22" t="s">
        <v>105</v>
      </c>
      <c r="B48" s="23">
        <v>50</v>
      </c>
      <c r="C48" s="23">
        <v>55</v>
      </c>
      <c r="D48" s="23"/>
      <c r="E48" s="24">
        <v>55</v>
      </c>
      <c r="F48" s="24" t="s">
        <v>271</v>
      </c>
      <c r="G48" s="22"/>
    </row>
    <row r="49" spans="1:7" x14ac:dyDescent="0.2">
      <c r="A49" s="17" t="s">
        <v>106</v>
      </c>
      <c r="B49" s="19">
        <v>118</v>
      </c>
      <c r="C49" s="19">
        <v>118</v>
      </c>
      <c r="D49" s="19">
        <v>120</v>
      </c>
      <c r="E49" s="20"/>
      <c r="F49" s="20" t="s">
        <v>252</v>
      </c>
      <c r="G49" s="21" t="s">
        <v>253</v>
      </c>
    </row>
    <row r="50" spans="1:7" x14ac:dyDescent="0.2">
      <c r="A50" s="22" t="s">
        <v>107</v>
      </c>
      <c r="B50" s="23">
        <v>35.799999999999997</v>
      </c>
      <c r="C50" s="23">
        <v>45.5</v>
      </c>
      <c r="D50" s="23"/>
      <c r="E50" s="24">
        <v>45.5</v>
      </c>
      <c r="F50" s="24" t="s">
        <v>242</v>
      </c>
      <c r="G50" s="22"/>
    </row>
    <row r="51" spans="1:7" x14ac:dyDescent="0.2">
      <c r="A51" s="17" t="s">
        <v>108</v>
      </c>
      <c r="B51" s="19">
        <v>4.4000000000000004</v>
      </c>
      <c r="C51" s="19">
        <v>19.2</v>
      </c>
      <c r="D51" s="19"/>
      <c r="E51" s="27">
        <v>14.5</v>
      </c>
      <c r="F51" s="27" t="s">
        <v>36</v>
      </c>
      <c r="G51" s="17"/>
    </row>
    <row r="52" spans="1:7" x14ac:dyDescent="0.2">
      <c r="A52" s="22" t="s">
        <v>109</v>
      </c>
      <c r="B52" s="23">
        <v>7.5</v>
      </c>
      <c r="C52" s="23">
        <v>10</v>
      </c>
      <c r="D52" s="23"/>
      <c r="E52" s="24" t="s">
        <v>58</v>
      </c>
      <c r="F52" s="24" t="s">
        <v>181</v>
      </c>
      <c r="G52" s="22" t="s">
        <v>237</v>
      </c>
    </row>
    <row r="53" spans="1:7" x14ac:dyDescent="0.2">
      <c r="A53" s="17" t="s">
        <v>110</v>
      </c>
      <c r="B53" s="19">
        <v>40</v>
      </c>
      <c r="C53" s="19">
        <v>30</v>
      </c>
      <c r="D53" s="19"/>
      <c r="E53" s="27" t="s">
        <v>58</v>
      </c>
      <c r="F53" s="27" t="s">
        <v>181</v>
      </c>
      <c r="G53" s="17" t="s">
        <v>237</v>
      </c>
    </row>
    <row r="54" spans="1:7" x14ac:dyDescent="0.2">
      <c r="A54" s="22" t="s">
        <v>111</v>
      </c>
      <c r="B54" s="23">
        <v>110</v>
      </c>
      <c r="C54" s="23">
        <v>110</v>
      </c>
      <c r="D54" s="23">
        <v>110</v>
      </c>
      <c r="E54" s="24"/>
      <c r="F54" s="24" t="s">
        <v>252</v>
      </c>
      <c r="G54" s="22" t="s">
        <v>253</v>
      </c>
    </row>
    <row r="55" spans="1:7" x14ac:dyDescent="0.2">
      <c r="A55" s="18" t="s">
        <v>112</v>
      </c>
      <c r="B55" s="19">
        <v>48</v>
      </c>
      <c r="C55" s="19">
        <v>50</v>
      </c>
      <c r="D55" s="19"/>
      <c r="E55" s="27">
        <v>50</v>
      </c>
      <c r="F55" s="27" t="s">
        <v>181</v>
      </c>
      <c r="G55" s="17" t="s">
        <v>239</v>
      </c>
    </row>
    <row r="56" spans="1:7" x14ac:dyDescent="0.2">
      <c r="A56" s="22" t="s">
        <v>113</v>
      </c>
      <c r="B56" s="23">
        <v>48</v>
      </c>
      <c r="C56" s="23">
        <v>50</v>
      </c>
      <c r="D56" s="23"/>
      <c r="E56" s="24">
        <v>50</v>
      </c>
      <c r="F56" s="24" t="s">
        <v>181</v>
      </c>
      <c r="G56" s="22"/>
    </row>
    <row r="57" spans="1:7" x14ac:dyDescent="0.2">
      <c r="A57" s="17" t="s">
        <v>114</v>
      </c>
      <c r="B57" s="19">
        <v>102.4</v>
      </c>
      <c r="C57" s="19">
        <v>92.2</v>
      </c>
      <c r="D57" s="19">
        <v>102.4</v>
      </c>
      <c r="E57" s="27" t="s">
        <v>160</v>
      </c>
      <c r="F57" s="27" t="s">
        <v>52</v>
      </c>
      <c r="G57" s="17" t="s">
        <v>169</v>
      </c>
    </row>
    <row r="58" spans="1:7" x14ac:dyDescent="0.2">
      <c r="A58" s="22" t="s">
        <v>48</v>
      </c>
      <c r="B58" s="26">
        <v>30</v>
      </c>
      <c r="C58" s="26">
        <v>30</v>
      </c>
      <c r="D58" s="26" t="s">
        <v>319</v>
      </c>
      <c r="E58" s="24">
        <v>30</v>
      </c>
      <c r="F58" s="24" t="s">
        <v>52</v>
      </c>
      <c r="G58" s="22" t="s">
        <v>321</v>
      </c>
    </row>
    <row r="59" spans="1:7" x14ac:dyDescent="0.2">
      <c r="A59" s="17" t="s">
        <v>49</v>
      </c>
      <c r="B59" s="28">
        <v>30</v>
      </c>
      <c r="C59" s="28">
        <v>30</v>
      </c>
      <c r="D59" s="28" t="s">
        <v>319</v>
      </c>
      <c r="E59" s="27">
        <v>30</v>
      </c>
      <c r="F59" s="27" t="s">
        <v>52</v>
      </c>
      <c r="G59" s="17" t="s">
        <v>321</v>
      </c>
    </row>
    <row r="60" spans="1:7" x14ac:dyDescent="0.2">
      <c r="A60" s="22" t="s">
        <v>50</v>
      </c>
      <c r="B60" s="23">
        <v>30</v>
      </c>
      <c r="C60" s="23">
        <v>30</v>
      </c>
      <c r="D60" s="26" t="s">
        <v>319</v>
      </c>
      <c r="E60" s="24">
        <v>30</v>
      </c>
      <c r="F60" s="24" t="s">
        <v>52</v>
      </c>
      <c r="G60" s="22" t="s">
        <v>321</v>
      </c>
    </row>
    <row r="61" spans="1:7" x14ac:dyDescent="0.2">
      <c r="A61" s="17" t="s">
        <v>115</v>
      </c>
      <c r="B61" s="19">
        <v>110</v>
      </c>
      <c r="C61" s="19">
        <v>110</v>
      </c>
      <c r="D61" s="19"/>
      <c r="E61" s="27"/>
      <c r="F61" s="27"/>
      <c r="G61" s="17" t="s">
        <v>306</v>
      </c>
    </row>
    <row r="62" spans="1:7" x14ac:dyDescent="0.2">
      <c r="A62" s="22" t="s">
        <v>116</v>
      </c>
      <c r="B62" s="23">
        <v>110</v>
      </c>
      <c r="C62" s="23">
        <v>110</v>
      </c>
      <c r="D62" s="23"/>
      <c r="E62" s="24"/>
      <c r="F62" s="24"/>
      <c r="G62" s="22" t="s">
        <v>306</v>
      </c>
    </row>
    <row r="63" spans="1:7" x14ac:dyDescent="0.2">
      <c r="A63" s="17" t="s">
        <v>117</v>
      </c>
      <c r="B63" s="19">
        <v>33</v>
      </c>
      <c r="C63" s="19">
        <v>33</v>
      </c>
      <c r="D63" s="19">
        <v>28.5</v>
      </c>
      <c r="E63" s="27">
        <v>33</v>
      </c>
      <c r="F63" s="27" t="s">
        <v>181</v>
      </c>
      <c r="G63" s="17"/>
    </row>
    <row r="64" spans="1:7" x14ac:dyDescent="0.2">
      <c r="A64" s="22" t="s">
        <v>118</v>
      </c>
      <c r="B64" s="23">
        <v>50</v>
      </c>
      <c r="C64" s="23">
        <v>64</v>
      </c>
      <c r="D64" s="23">
        <v>49.9</v>
      </c>
      <c r="E64" s="24">
        <v>50</v>
      </c>
      <c r="F64" s="24" t="s">
        <v>181</v>
      </c>
      <c r="G64" s="22"/>
    </row>
    <row r="65" spans="1:7" x14ac:dyDescent="0.2">
      <c r="A65" s="18" t="s">
        <v>119</v>
      </c>
      <c r="B65" s="19">
        <v>1.5</v>
      </c>
      <c r="C65" s="19" t="s">
        <v>154</v>
      </c>
      <c r="D65" s="19">
        <v>1.75</v>
      </c>
      <c r="E65" s="20"/>
      <c r="F65" s="20"/>
      <c r="G65" s="21" t="s">
        <v>281</v>
      </c>
    </row>
    <row r="66" spans="1:7" x14ac:dyDescent="0.2">
      <c r="A66" s="22" t="s">
        <v>119</v>
      </c>
      <c r="B66" s="23">
        <v>0.28000000000000003</v>
      </c>
      <c r="C66" s="23" t="s">
        <v>154</v>
      </c>
      <c r="D66" s="23">
        <v>0.28000000000000003</v>
      </c>
      <c r="E66" s="24"/>
      <c r="F66" s="24"/>
      <c r="G66" s="22" t="s">
        <v>281</v>
      </c>
    </row>
    <row r="67" spans="1:7" x14ac:dyDescent="0.2">
      <c r="A67" s="17" t="s">
        <v>120</v>
      </c>
      <c r="B67" s="19">
        <v>26.2</v>
      </c>
      <c r="C67" s="19">
        <v>26.4</v>
      </c>
      <c r="D67" s="19"/>
      <c r="E67" s="20">
        <v>26.4</v>
      </c>
      <c r="F67" s="20" t="s">
        <v>181</v>
      </c>
      <c r="G67" s="21"/>
    </row>
    <row r="68" spans="1:7" x14ac:dyDescent="0.2">
      <c r="A68" s="22" t="s">
        <v>121</v>
      </c>
      <c r="B68" s="23">
        <v>8.8000000000000007</v>
      </c>
      <c r="C68" s="23" t="s">
        <v>153</v>
      </c>
      <c r="D68" s="23"/>
      <c r="E68" s="24" t="s">
        <v>153</v>
      </c>
      <c r="F68" s="24" t="s">
        <v>181</v>
      </c>
      <c r="G68" s="22"/>
    </row>
    <row r="69" spans="1:7" x14ac:dyDescent="0.2">
      <c r="A69" s="17" t="s">
        <v>122</v>
      </c>
      <c r="B69" s="89">
        <v>4.3</v>
      </c>
      <c r="C69" s="19" t="s">
        <v>155</v>
      </c>
      <c r="D69" s="19"/>
      <c r="E69" s="27" t="s">
        <v>153</v>
      </c>
      <c r="F69" s="27" t="s">
        <v>181</v>
      </c>
      <c r="G69" s="17"/>
    </row>
    <row r="70" spans="1:7" x14ac:dyDescent="0.2">
      <c r="A70" s="22" t="s">
        <v>123</v>
      </c>
      <c r="B70" s="23">
        <v>24</v>
      </c>
      <c r="C70" s="23">
        <v>24</v>
      </c>
      <c r="D70" s="23"/>
      <c r="E70" s="24">
        <v>24</v>
      </c>
      <c r="F70" s="24" t="s">
        <v>181</v>
      </c>
      <c r="G70" s="22"/>
    </row>
    <row r="71" spans="1:7" x14ac:dyDescent="0.2">
      <c r="A71" s="17" t="s">
        <v>124</v>
      </c>
      <c r="B71" s="19">
        <v>2</v>
      </c>
      <c r="C71" s="19">
        <v>3.7</v>
      </c>
      <c r="D71" s="19">
        <v>3.1</v>
      </c>
      <c r="E71" s="27"/>
      <c r="F71" s="27"/>
      <c r="G71" s="21" t="s">
        <v>281</v>
      </c>
    </row>
    <row r="72" spans="1:7" x14ac:dyDescent="0.2">
      <c r="A72" s="22" t="s">
        <v>30</v>
      </c>
      <c r="B72" s="23">
        <v>48</v>
      </c>
      <c r="C72" s="23">
        <v>48</v>
      </c>
      <c r="D72" s="23"/>
      <c r="E72" s="24">
        <v>48</v>
      </c>
      <c r="F72" s="24" t="s">
        <v>36</v>
      </c>
      <c r="G72" s="22"/>
    </row>
    <row r="73" spans="1:7" x14ac:dyDescent="0.2">
      <c r="A73" s="17" t="s">
        <v>125</v>
      </c>
      <c r="B73" s="19">
        <v>35</v>
      </c>
      <c r="C73" s="19">
        <v>35</v>
      </c>
      <c r="D73" s="84"/>
      <c r="E73">
        <v>35</v>
      </c>
      <c r="F73" s="41" t="s">
        <v>181</v>
      </c>
      <c r="G73" s="17"/>
    </row>
    <row r="74" spans="1:7" x14ac:dyDescent="0.2">
      <c r="A74" s="22" t="s">
        <v>126</v>
      </c>
      <c r="B74" s="23">
        <v>12</v>
      </c>
      <c r="C74" s="23">
        <v>16</v>
      </c>
      <c r="D74" s="23"/>
      <c r="E74" s="24">
        <v>16</v>
      </c>
      <c r="F74" s="24" t="s">
        <v>181</v>
      </c>
      <c r="G74" s="22"/>
    </row>
    <row r="75" spans="1:7" x14ac:dyDescent="0.2">
      <c r="A75" s="17" t="s">
        <v>127</v>
      </c>
      <c r="B75" s="19">
        <v>118</v>
      </c>
      <c r="C75" s="19">
        <v>118</v>
      </c>
      <c r="D75" s="19">
        <v>120</v>
      </c>
      <c r="E75" s="27"/>
      <c r="F75" s="27" t="s">
        <v>252</v>
      </c>
      <c r="G75" s="17" t="s">
        <v>253</v>
      </c>
    </row>
    <row r="76" spans="1:7" x14ac:dyDescent="0.2">
      <c r="A76" s="22" t="s">
        <v>128</v>
      </c>
      <c r="B76" s="23">
        <v>18</v>
      </c>
      <c r="C76" s="23">
        <v>18</v>
      </c>
      <c r="D76" s="23"/>
      <c r="E76" s="24">
        <v>18</v>
      </c>
      <c r="F76" s="24" t="s">
        <v>181</v>
      </c>
      <c r="G76" s="22"/>
    </row>
    <row r="77" spans="1:7" x14ac:dyDescent="0.2">
      <c r="A77" s="17" t="s">
        <v>129</v>
      </c>
      <c r="B77" s="19">
        <v>110</v>
      </c>
      <c r="C77" s="19">
        <v>110</v>
      </c>
      <c r="D77" s="19">
        <v>110</v>
      </c>
      <c r="E77" s="27"/>
      <c r="F77" s="27" t="s">
        <v>252</v>
      </c>
      <c r="G77" s="17" t="s">
        <v>253</v>
      </c>
    </row>
    <row r="78" spans="1:7" x14ac:dyDescent="0.2">
      <c r="A78" s="85" t="s">
        <v>41</v>
      </c>
      <c r="B78" s="86">
        <v>18.100000000000001</v>
      </c>
      <c r="C78" s="86">
        <v>23.6</v>
      </c>
      <c r="D78" s="86"/>
      <c r="E78" s="87">
        <v>27.6</v>
      </c>
      <c r="F78" s="87" t="s">
        <v>40</v>
      </c>
      <c r="G78" s="85"/>
    </row>
    <row r="79" spans="1:7" x14ac:dyDescent="0.2">
      <c r="A79" s="17" t="s">
        <v>130</v>
      </c>
      <c r="B79" s="19">
        <v>10</v>
      </c>
      <c r="C79" s="19">
        <v>10</v>
      </c>
      <c r="D79" s="19"/>
      <c r="E79" s="20">
        <v>10.25</v>
      </c>
      <c r="F79" s="20" t="s">
        <v>242</v>
      </c>
      <c r="G79" s="21"/>
    </row>
    <row r="80" spans="1:7" x14ac:dyDescent="0.2">
      <c r="A80" s="22" t="s">
        <v>131</v>
      </c>
      <c r="B80" s="23">
        <v>20</v>
      </c>
      <c r="C80" s="23">
        <v>20</v>
      </c>
      <c r="D80" s="23"/>
      <c r="E80" s="24">
        <v>19.7</v>
      </c>
      <c r="F80" s="24" t="s">
        <v>242</v>
      </c>
      <c r="G80" s="22"/>
    </row>
    <row r="81" spans="1:7" x14ac:dyDescent="0.2">
      <c r="A81" s="17" t="s">
        <v>132</v>
      </c>
      <c r="B81" s="19">
        <v>54</v>
      </c>
      <c r="C81" s="19">
        <v>53.9</v>
      </c>
      <c r="D81" s="19"/>
      <c r="E81" s="27">
        <v>54</v>
      </c>
      <c r="F81" s="27" t="s">
        <v>242</v>
      </c>
      <c r="G81" s="17"/>
    </row>
    <row r="82" spans="1:7" x14ac:dyDescent="0.2">
      <c r="A82" s="22" t="s">
        <v>133</v>
      </c>
      <c r="B82" s="23">
        <v>51</v>
      </c>
      <c r="C82" s="23">
        <v>47.5</v>
      </c>
      <c r="D82" s="23"/>
      <c r="E82" s="24">
        <v>55</v>
      </c>
      <c r="F82" s="24" t="s">
        <v>242</v>
      </c>
      <c r="G82" s="22"/>
    </row>
    <row r="83" spans="1:7" x14ac:dyDescent="0.2">
      <c r="A83" s="17" t="s">
        <v>134</v>
      </c>
      <c r="B83" s="19">
        <v>58.32</v>
      </c>
      <c r="C83" s="19">
        <v>58.3</v>
      </c>
      <c r="D83" s="19"/>
      <c r="E83" s="20">
        <v>58.32</v>
      </c>
      <c r="F83" s="20" t="s">
        <v>242</v>
      </c>
      <c r="G83" s="21"/>
    </row>
    <row r="84" spans="1:7" x14ac:dyDescent="0.2">
      <c r="A84" s="22" t="s">
        <v>135</v>
      </c>
      <c r="B84" s="23">
        <v>12</v>
      </c>
      <c r="C84" s="23">
        <v>11.8</v>
      </c>
      <c r="D84" s="23"/>
      <c r="E84" s="24">
        <v>11.75</v>
      </c>
      <c r="F84" s="24" t="s">
        <v>181</v>
      </c>
      <c r="G84" s="22"/>
    </row>
    <row r="85" spans="1:7" x14ac:dyDescent="0.2">
      <c r="A85" s="17" t="s">
        <v>136</v>
      </c>
      <c r="B85" s="19">
        <v>118</v>
      </c>
      <c r="C85" s="19">
        <v>118</v>
      </c>
      <c r="D85" s="19">
        <v>120</v>
      </c>
      <c r="E85" s="27"/>
      <c r="F85" s="27" t="s">
        <v>252</v>
      </c>
      <c r="G85" s="17" t="s">
        <v>253</v>
      </c>
    </row>
    <row r="86" spans="1:7" x14ac:dyDescent="0.2">
      <c r="A86" s="22" t="s">
        <v>32</v>
      </c>
      <c r="B86" s="23">
        <v>5.0999999999999996</v>
      </c>
      <c r="C86" s="23">
        <v>5.0999999999999996</v>
      </c>
      <c r="D86" s="23"/>
      <c r="E86" s="24">
        <v>0</v>
      </c>
      <c r="F86" s="24" t="s">
        <v>36</v>
      </c>
      <c r="G86" s="22"/>
    </row>
    <row r="87" spans="1:7" x14ac:dyDescent="0.2">
      <c r="A87" s="17" t="s">
        <v>33</v>
      </c>
      <c r="B87" s="19">
        <v>18</v>
      </c>
      <c r="C87" s="19">
        <v>21</v>
      </c>
      <c r="D87" s="19"/>
      <c r="E87" s="27">
        <v>9</v>
      </c>
      <c r="F87" s="27" t="s">
        <v>36</v>
      </c>
      <c r="G87" s="17"/>
    </row>
    <row r="88" spans="1:7" x14ac:dyDescent="0.2">
      <c r="A88" s="22" t="s">
        <v>137</v>
      </c>
      <c r="B88" s="23">
        <v>78</v>
      </c>
      <c r="C88" s="23">
        <v>78</v>
      </c>
      <c r="D88" s="23">
        <v>78</v>
      </c>
      <c r="E88" s="24"/>
      <c r="F88" s="24" t="s">
        <v>252</v>
      </c>
      <c r="G88" s="22" t="s">
        <v>253</v>
      </c>
    </row>
    <row r="89" spans="1:7" x14ac:dyDescent="0.2">
      <c r="A89" s="17" t="s">
        <v>138</v>
      </c>
      <c r="B89" s="19">
        <v>18.2</v>
      </c>
      <c r="C89" s="19">
        <v>18.2</v>
      </c>
      <c r="D89" s="19"/>
      <c r="E89" s="20">
        <v>18.2</v>
      </c>
      <c r="F89" s="20" t="s">
        <v>181</v>
      </c>
      <c r="G89" s="21"/>
    </row>
    <row r="90" spans="1:7" x14ac:dyDescent="0.2">
      <c r="A90" s="22" t="s">
        <v>139</v>
      </c>
      <c r="B90" s="23">
        <v>18.2</v>
      </c>
      <c r="C90" s="23">
        <v>18.2</v>
      </c>
      <c r="D90" s="23"/>
      <c r="E90" s="24">
        <v>18.2</v>
      </c>
      <c r="F90" s="24" t="s">
        <v>181</v>
      </c>
      <c r="G90" s="22"/>
    </row>
    <row r="91" spans="1:7" x14ac:dyDescent="0.2">
      <c r="A91" s="17" t="s">
        <v>140</v>
      </c>
      <c r="B91" s="19">
        <v>5.5</v>
      </c>
      <c r="C91" s="19">
        <v>5.5</v>
      </c>
      <c r="D91" s="19"/>
      <c r="E91" s="20">
        <v>5.5</v>
      </c>
      <c r="F91" s="20" t="s">
        <v>181</v>
      </c>
      <c r="G91" s="21"/>
    </row>
    <row r="92" spans="1:7" x14ac:dyDescent="0.2">
      <c r="A92" s="22" t="s">
        <v>140</v>
      </c>
      <c r="B92" s="23">
        <v>14.6</v>
      </c>
      <c r="C92" s="23">
        <v>16.3</v>
      </c>
      <c r="D92" s="23"/>
      <c r="E92" s="24">
        <v>16.3</v>
      </c>
      <c r="F92" s="24" t="s">
        <v>181</v>
      </c>
      <c r="G92" s="22"/>
    </row>
    <row r="93" spans="1:7" x14ac:dyDescent="0.2">
      <c r="A93" s="17" t="s">
        <v>141</v>
      </c>
      <c r="B93" s="19">
        <v>2.4</v>
      </c>
      <c r="C93" s="19" t="s">
        <v>159</v>
      </c>
      <c r="D93" s="19"/>
      <c r="E93" s="27" t="s">
        <v>153</v>
      </c>
      <c r="F93" s="27" t="s">
        <v>181</v>
      </c>
      <c r="G93" s="17"/>
    </row>
    <row r="94" spans="1:7" x14ac:dyDescent="0.2">
      <c r="A94" s="22" t="s">
        <v>142</v>
      </c>
      <c r="B94" s="23">
        <v>2</v>
      </c>
      <c r="C94" s="23" t="s">
        <v>153</v>
      </c>
      <c r="D94" s="23"/>
      <c r="E94" s="24" t="s">
        <v>153</v>
      </c>
      <c r="F94" s="24" t="s">
        <v>181</v>
      </c>
      <c r="G94" s="22"/>
    </row>
    <row r="95" spans="1:7" x14ac:dyDescent="0.2">
      <c r="A95" s="85" t="s">
        <v>43</v>
      </c>
      <c r="B95" s="86">
        <v>47.3</v>
      </c>
      <c r="C95" s="86">
        <v>47.2</v>
      </c>
      <c r="D95" s="86"/>
      <c r="E95" s="87">
        <v>33.1</v>
      </c>
      <c r="F95" s="87" t="s">
        <v>40</v>
      </c>
      <c r="G95" s="85"/>
    </row>
    <row r="96" spans="1:7" x14ac:dyDescent="0.2">
      <c r="A96" s="22" t="s">
        <v>143</v>
      </c>
      <c r="B96" s="23">
        <v>113</v>
      </c>
      <c r="C96" s="23">
        <v>113</v>
      </c>
      <c r="D96" s="23">
        <v>117.5</v>
      </c>
      <c r="E96" s="24"/>
      <c r="F96" s="24" t="s">
        <v>252</v>
      </c>
      <c r="G96" s="22" t="s">
        <v>253</v>
      </c>
    </row>
    <row r="97" spans="1:7" x14ac:dyDescent="0.2">
      <c r="A97" s="17" t="s">
        <v>34</v>
      </c>
      <c r="B97" s="19">
        <v>14</v>
      </c>
      <c r="C97" s="19">
        <v>14</v>
      </c>
      <c r="D97" s="19"/>
      <c r="E97" s="27">
        <v>14.5</v>
      </c>
      <c r="F97" s="27" t="s">
        <v>36</v>
      </c>
      <c r="G97" s="17"/>
    </row>
    <row r="98" spans="1:7" x14ac:dyDescent="0.2">
      <c r="A98" s="22" t="s">
        <v>144</v>
      </c>
      <c r="B98" s="23">
        <v>24</v>
      </c>
      <c r="C98" s="23">
        <v>32</v>
      </c>
      <c r="D98" s="23"/>
      <c r="E98" s="24">
        <v>32</v>
      </c>
      <c r="F98" s="24" t="s">
        <v>181</v>
      </c>
      <c r="G98" s="22"/>
    </row>
    <row r="99" spans="1:7" x14ac:dyDescent="0.2">
      <c r="A99" s="17" t="s">
        <v>145</v>
      </c>
      <c r="B99" s="19">
        <v>40</v>
      </c>
      <c r="C99" s="19">
        <v>39.6</v>
      </c>
      <c r="D99" s="19"/>
      <c r="E99" s="27">
        <v>39.72</v>
      </c>
      <c r="F99" s="27" t="s">
        <v>242</v>
      </c>
      <c r="G99" s="17"/>
    </row>
    <row r="100" spans="1:7" x14ac:dyDescent="0.2">
      <c r="A100" s="22" t="s">
        <v>146</v>
      </c>
      <c r="B100" s="23">
        <v>1.6</v>
      </c>
      <c r="C100" s="23" t="s">
        <v>153</v>
      </c>
      <c r="D100" s="23"/>
      <c r="E100" s="24" t="s">
        <v>153</v>
      </c>
      <c r="F100" s="24" t="s">
        <v>165</v>
      </c>
      <c r="G100" s="22"/>
    </row>
    <row r="101" spans="1:7" x14ac:dyDescent="0.2">
      <c r="A101" s="17" t="s">
        <v>147</v>
      </c>
      <c r="B101" s="19">
        <v>1.6</v>
      </c>
      <c r="C101" s="19" t="s">
        <v>153</v>
      </c>
      <c r="D101" s="19"/>
      <c r="E101" s="20" t="s">
        <v>153</v>
      </c>
      <c r="F101" s="20" t="s">
        <v>165</v>
      </c>
      <c r="G101" s="21"/>
    </row>
    <row r="102" spans="1:7" x14ac:dyDescent="0.2">
      <c r="A102" s="85" t="s">
        <v>148</v>
      </c>
      <c r="B102" s="86">
        <v>38</v>
      </c>
      <c r="C102" s="86" t="s">
        <v>153</v>
      </c>
      <c r="D102" s="86">
        <v>28.8</v>
      </c>
      <c r="E102" s="87"/>
      <c r="F102" s="87" t="s">
        <v>252</v>
      </c>
      <c r="G102" s="85" t="s">
        <v>253</v>
      </c>
    </row>
    <row r="103" spans="1:7" x14ac:dyDescent="0.2">
      <c r="A103" s="17" t="s">
        <v>149</v>
      </c>
      <c r="B103" s="19">
        <v>0.7</v>
      </c>
      <c r="C103" s="19" t="s">
        <v>154</v>
      </c>
      <c r="D103" s="19"/>
      <c r="E103" s="20"/>
      <c r="F103" s="20"/>
      <c r="G103" s="17" t="s">
        <v>306</v>
      </c>
    </row>
    <row r="104" spans="1:7" x14ac:dyDescent="0.2">
      <c r="A104" s="1"/>
      <c r="B104" s="1"/>
      <c r="C104" s="1"/>
      <c r="E104" s="1"/>
      <c r="F104" s="1"/>
      <c r="G104" s="1"/>
    </row>
    <row r="105" spans="1:7" ht="16" thickBot="1" x14ac:dyDescent="0.25">
      <c r="A105" s="1"/>
      <c r="B105" s="1"/>
      <c r="C105" s="1"/>
      <c r="E105" s="1"/>
      <c r="F105" s="1"/>
      <c r="G105" s="1"/>
    </row>
    <row r="106" spans="1:7" x14ac:dyDescent="0.2">
      <c r="A106" s="36" t="s">
        <v>161</v>
      </c>
      <c r="B106" s="40" t="s">
        <v>168</v>
      </c>
      <c r="C106" s="39" t="s">
        <v>166</v>
      </c>
      <c r="D106" s="39"/>
      <c r="E106" s="40" t="s">
        <v>167</v>
      </c>
      <c r="F106" s="39" t="s">
        <v>151</v>
      </c>
      <c r="G106" s="47" t="s">
        <v>4</v>
      </c>
    </row>
    <row r="107" spans="1:7" s="1" customFormat="1" x14ac:dyDescent="0.2">
      <c r="A107" s="17" t="s">
        <v>241</v>
      </c>
      <c r="B107" s="48"/>
      <c r="C107" s="48"/>
      <c r="D107" s="48"/>
      <c r="E107" s="48">
        <v>8.41</v>
      </c>
      <c r="F107" s="20" t="s">
        <v>242</v>
      </c>
      <c r="G107" s="46"/>
    </row>
    <row r="108" spans="1:7" x14ac:dyDescent="0.2">
      <c r="A108" s="17" t="s">
        <v>162</v>
      </c>
      <c r="B108" s="17" t="s">
        <v>165</v>
      </c>
      <c r="C108" s="17">
        <v>74</v>
      </c>
      <c r="D108" s="17"/>
      <c r="E108" s="17">
        <v>74</v>
      </c>
      <c r="F108" s="37" t="s">
        <v>181</v>
      </c>
      <c r="G108" s="17"/>
    </row>
    <row r="109" spans="1:7" x14ac:dyDescent="0.2">
      <c r="A109" s="21" t="s">
        <v>35</v>
      </c>
      <c r="B109" s="21" t="s">
        <v>165</v>
      </c>
      <c r="C109" s="21"/>
      <c r="D109" s="21"/>
      <c r="E109" s="21">
        <v>26.5</v>
      </c>
      <c r="F109" s="38" t="s">
        <v>36</v>
      </c>
      <c r="G109" s="21"/>
    </row>
    <row r="110" spans="1:7" x14ac:dyDescent="0.2">
      <c r="A110" s="17" t="s">
        <v>163</v>
      </c>
      <c r="B110" s="21" t="s">
        <v>165</v>
      </c>
      <c r="C110" s="21">
        <v>37</v>
      </c>
      <c r="D110" s="21"/>
      <c r="E110" s="21">
        <v>37</v>
      </c>
      <c r="F110" s="38" t="s">
        <v>181</v>
      </c>
      <c r="G110" s="21"/>
    </row>
    <row r="111" spans="1:7" x14ac:dyDescent="0.2">
      <c r="A111" s="17" t="s">
        <v>164</v>
      </c>
      <c r="B111" s="17" t="s">
        <v>165</v>
      </c>
      <c r="C111" s="21"/>
      <c r="D111" s="21"/>
      <c r="E111" s="21"/>
      <c r="F111" s="38"/>
      <c r="G111" s="17" t="s">
        <v>306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Master List</vt:lpstr>
      <vt:lpstr>2020 Questionnaire</vt:lpstr>
      <vt:lpstr>Capacity Comparison By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Jody Robins</cp:lastModifiedBy>
  <dcterms:created xsi:type="dcterms:W3CDTF">2020-04-07T15:15:33Z</dcterms:created>
  <dcterms:modified xsi:type="dcterms:W3CDTF">2020-12-21T21:41:50Z</dcterms:modified>
</cp:coreProperties>
</file>