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d.docs.live.net/857099f9f88cfb77/Documents/Madison Graduate School/Research/WHOLESCALE/January2021_Samples/Data Foundry/"/>
    </mc:Choice>
  </mc:AlternateContent>
  <xr:revisionPtr revIDLastSave="28" documentId="8_{9070C456-E897-43FB-8F4A-20E03D11EE4C}" xr6:coauthVersionLast="47" xr6:coauthVersionMax="47" xr10:uidLastSave="{A036254D-C4D0-42BA-A37D-93568421ECFF}"/>
  <bookViews>
    <workbookView xWindow="-90" yWindow="-90" windowWidth="19380" windowHeight="10530" xr2:uid="{20A81D4B-718D-8042-B2F3-9690D152F3C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1" l="1"/>
  <c r="D3" i="1"/>
  <c r="D37" i="1"/>
  <c r="D36" i="1"/>
  <c r="D35" i="1"/>
  <c r="D34" i="1"/>
  <c r="D33" i="1"/>
  <c r="D32" i="1"/>
  <c r="D30" i="1"/>
  <c r="D29" i="1"/>
  <c r="D28" i="1"/>
  <c r="D27" i="1"/>
  <c r="D26" i="1"/>
  <c r="D25" i="1"/>
  <c r="D24" i="1"/>
  <c r="D23" i="1"/>
  <c r="D22" i="1"/>
  <c r="D21" i="1" l="1"/>
  <c r="D20" i="1"/>
  <c r="D19" i="1"/>
  <c r="D18" i="1"/>
  <c r="D17" i="1"/>
  <c r="D16" i="1"/>
  <c r="D15" i="1"/>
  <c r="D14" i="1"/>
  <c r="D13" i="1"/>
  <c r="D12" i="1"/>
  <c r="D11" i="1"/>
  <c r="D10" i="1"/>
  <c r="D9" i="1"/>
  <c r="D8" i="1"/>
  <c r="D5" i="1" l="1"/>
  <c r="D6" i="1"/>
  <c r="D7" i="1"/>
  <c r="D2" i="1"/>
</calcChain>
</file>

<file path=xl/sharedStrings.xml><?xml version="1.0" encoding="utf-8"?>
<sst xmlns="http://schemas.openxmlformats.org/spreadsheetml/2006/main" count="574" uniqueCount="187">
  <si>
    <t>Sample ID</t>
  </si>
  <si>
    <t>SampleCollectionDate</t>
  </si>
  <si>
    <t>Latitude</t>
  </si>
  <si>
    <t>Longitude</t>
  </si>
  <si>
    <t>Formation</t>
  </si>
  <si>
    <t>TrJn</t>
  </si>
  <si>
    <t>Nightengale</t>
  </si>
  <si>
    <t>21KF02</t>
  </si>
  <si>
    <t>21KF03</t>
  </si>
  <si>
    <t>21KF04</t>
  </si>
  <si>
    <t>ArrowTrend</t>
  </si>
  <si>
    <t>ArrowPlunge</t>
  </si>
  <si>
    <t>PlaneStrike</t>
  </si>
  <si>
    <t>PlaneDip</t>
  </si>
  <si>
    <t>StructuralStrike</t>
  </si>
  <si>
    <t>StructuralDip</t>
  </si>
  <si>
    <t>S</t>
  </si>
  <si>
    <t>NE</t>
  </si>
  <si>
    <t>N</t>
  </si>
  <si>
    <t>E</t>
  </si>
  <si>
    <t xml:space="preserve">From south side of wash by powerlines, south of San Emidio powerplant. Medium/fine-grained, gray, silicicous, meta-sandstone of the (TrJn) Nightengale Fm. In outcrop of bedded metamorphics- mixed phyllites, lates, ss/qtzite. Some irregular, oxidized qtz veins in ss/qtzite layers; truncated by phyllites (?). [Chris Gates, Ormat geologist]. 
Matt Folsom had collected smaller samples for density testing at same location. Sample broke into three pieces, labelled separately p 1/3, p 2/3 and p 3/3.
Revisited 2021/01/03 to measure strike and dip of arrow plane and structure, i.e. foliation.
</t>
  </si>
  <si>
    <t>From N side of wash at the mouth by power lines. First outcrop on left on entering wash. V. weakly bedded qtzite/phyllite (siliciouuse (imper) black/grey) with v. faint oxidized fractures. [Chris Gates, Ormat geologist] We could not find a layer of phyllite thick enough to contain a 2-inch long cylinder.
Revisited 2021/01/03 to measure strike and dip of arrow plane and structure, i.e. foliation.</t>
  </si>
  <si>
    <t>From S side of wash on low outcrop in between first and second outcrops. Relatively pure pink/grey qtzite, massive to thinly bedded, in contact with phyllites. [Chris Gates, Ormat geologist]
Revisited 2021/01/03 to measure strike and dip of arrow plane and structure, i.e. foliation.</t>
  </si>
  <si>
    <t>ArrowPlungeDipDirection</t>
  </si>
  <si>
    <t>PlaneDipDirection</t>
  </si>
  <si>
    <t>StructuralDipDirection</t>
  </si>
  <si>
    <t>W</t>
  </si>
  <si>
    <t>Vertical</t>
  </si>
  <si>
    <t>vert</t>
  </si>
  <si>
    <t>From upper red cliffs, north of power line. Chaotic, fractured phyllite/meta mudstone. Oxidized in fractured surfaces. No obvious bedding, multiple fracture sets. [Chris Gates, Ormat geologist] 
This outcrop may not be basalt, despite appearance from "power line" road.
Revisited 2021/01/03 to measure strike and dip of arrow plane and structure, i.e. jointing.</t>
  </si>
  <si>
    <t>21KF05</t>
  </si>
  <si>
    <t>21KF06</t>
  </si>
  <si>
    <t>Tpb'</t>
  </si>
  <si>
    <t>21KF07</t>
  </si>
  <si>
    <t>SW</t>
  </si>
  <si>
    <t>SE</t>
  </si>
  <si>
    <t>21KF08</t>
  </si>
  <si>
    <t>21KF09</t>
  </si>
  <si>
    <t>Tpts</t>
  </si>
  <si>
    <t>21KF10</t>
  </si>
  <si>
    <t>horiz</t>
  </si>
  <si>
    <t>21KF11</t>
  </si>
  <si>
    <t>21KF12</t>
  </si>
  <si>
    <t>21KF13</t>
  </si>
  <si>
    <t>21KF14</t>
  </si>
  <si>
    <t>21KF15</t>
  </si>
  <si>
    <t>Structural strike and dip is for overall bedding of conglomerate, Rhodes maps this outcrop as dipping 60</t>
  </si>
  <si>
    <t>Tertiary sed</t>
  </si>
  <si>
    <t>T porphyritic basalt.</t>
  </si>
  <si>
    <t>21KF16</t>
  </si>
  <si>
    <t>21KF17</t>
  </si>
  <si>
    <t>21KF18</t>
  </si>
  <si>
    <t>21KF19</t>
  </si>
  <si>
    <t>Tss</t>
  </si>
  <si>
    <t>T silicified sedimentary</t>
  </si>
  <si>
    <t>NaN</t>
  </si>
  <si>
    <t>Inside mine wall. Mapped as "Tertiary slicified sedimentary rocks".</t>
  </si>
  <si>
    <t>21KF20</t>
  </si>
  <si>
    <t>21KF21</t>
  </si>
  <si>
    <t>Ts</t>
  </si>
  <si>
    <t>Inside mine wall. Mapped as "Tertiary slicified sedimentary rocks". Take strike and dip of bedding from Rhodes.</t>
  </si>
  <si>
    <t>21KF22</t>
  </si>
  <si>
    <t>21KF23</t>
  </si>
  <si>
    <t>T sedimentary rocks</t>
  </si>
  <si>
    <t>21KF23.5</t>
  </si>
  <si>
    <t>Qb</t>
  </si>
  <si>
    <t>Q beach deposits</t>
  </si>
  <si>
    <t>21KF24</t>
  </si>
  <si>
    <t>Inside mine pit. Gray color. Very deformed metamorphic rock. Structural S, D for foliation</t>
  </si>
  <si>
    <t>21KF25</t>
  </si>
  <si>
    <t>21KF26</t>
  </si>
  <si>
    <t>21KF27</t>
  </si>
  <si>
    <t>slickensides</t>
  </si>
  <si>
    <t>Arrow is in overhanging fresh exposure. Located within 10 cm of Folsom sample.</t>
  </si>
  <si>
    <t>21KF28</t>
  </si>
  <si>
    <t>21KF29</t>
  </si>
  <si>
    <t>21KF30</t>
  </si>
  <si>
    <t>Crumbly. Sample is NOT ORIENTED. Nice crystal found in float at this location.</t>
  </si>
  <si>
    <t>21KF31</t>
  </si>
  <si>
    <t>21KF32</t>
  </si>
  <si>
    <t>21KF33</t>
  </si>
  <si>
    <t>UNORIENTED chunk from same block as sample 21KF32. Two pieces were originally attached. Sample relabeled 21KF33 in red ink.</t>
  </si>
  <si>
    <t>AMBIGUOUS LABELLING! mapped as Quaternary beach deposits (middle Holocene to late Pleistocene). Rhodes map shows relative motion arrow plunging at 73 degrees NE. Sample relabeled 21KF23.5 in red ink.</t>
  </si>
  <si>
    <t>Name</t>
  </si>
  <si>
    <t>AltitudeInMeters</t>
  </si>
  <si>
    <t>21KF01_01</t>
  </si>
  <si>
    <t>21KF01_02</t>
  </si>
  <si>
    <t>21KF01_03</t>
  </si>
  <si>
    <t>15 - 20</t>
  </si>
  <si>
    <t>moderate</t>
  </si>
  <si>
    <t>light-moderate</t>
  </si>
  <si>
    <t>5 - 10</t>
  </si>
  <si>
    <t>~ 20</t>
  </si>
  <si>
    <t>~ 15</t>
  </si>
  <si>
    <t>moderate - heavy</t>
  </si>
  <si>
    <t>3 - 4</t>
  </si>
  <si>
    <t>10 - 15</t>
  </si>
  <si>
    <t>light - moderate</t>
  </si>
  <si>
    <t>light</t>
  </si>
  <si>
    <t>1</t>
  </si>
  <si>
    <t>2 - 3</t>
  </si>
  <si>
    <t>&lt; 5</t>
  </si>
  <si>
    <t>3</t>
  </si>
  <si>
    <t>1 - 2</t>
  </si>
  <si>
    <t>5</t>
  </si>
  <si>
    <t>&gt; 20</t>
  </si>
  <si>
    <t>4 - 5</t>
  </si>
  <si>
    <t>somewhat unconsolidated</t>
  </si>
  <si>
    <t>1 - 3</t>
  </si>
  <si>
    <t>heavy</t>
  </si>
  <si>
    <t>poorly consolidated</t>
  </si>
  <si>
    <t>~ 1</t>
  </si>
  <si>
    <t>~ 5</t>
  </si>
  <si>
    <t>&lt; 10</t>
  </si>
  <si>
    <t>2</t>
  </si>
  <si>
    <t>4</t>
  </si>
  <si>
    <t>0</t>
  </si>
  <si>
    <t>low</t>
  </si>
  <si>
    <t>Weathered light grey with orange/tan iron staining, fresh light to medium gray, fine to very fine grained meta-sediments. Note: Previous sample (21KF01_01) contained meta-sediment/phyllite contact with may be difficult to core. Minor factoring. (3 of 3)</t>
  </si>
  <si>
    <t>Weathered light tan to light grey, fresh light to medium grey, phyllite with some weak banding/bedding and faint oxidized fractures with small amounts of calcite. Note: Moderately to heavily fractured. Fracturing and bedding may be difficult to core.</t>
  </si>
  <si>
    <t>Weathered light tan, fresh tan, very fine to coarse grained, angular to subangular, well graded/poorly sorted, tuffaceous sedimentary rock (tuff). Clear layering of sediments. Note: Poorly consolidated, rock easily breaks into smaller fragments.</t>
  </si>
  <si>
    <t>Weathered light tan, fresh tan, very fine to coarse grained, angular to subangular, well graded/poorly sorted, tuffaceous sedimentary rock (tuff). Clear layering of sediments. Note: Poorly consolidated, rock easily breaks into smaller fragments. May get 1 core from sample.</t>
  </si>
  <si>
    <t>Weathered light tan, fresh tan, very fine to very coarse grained, angular to subangular, well graded/poorly sorted, tuffaceous sedimentary rock (tuff). Clear layering of sediments. Note: Poorly consolidated, rock easily breaks into smaller fragments.</t>
  </si>
  <si>
    <t>Weathered light tan, fresh tan, fine to pebble, angular to subrounded, well graded/poorly sorted, tuffaceous sedimentary rock (tuff). Clear layering of sediments. Note: Moderately consolidated, small sample, may be able to get 1 core from sample.</t>
  </si>
  <si>
    <t>Weathered brown to red brown, fresh medium to dark grey, aphanitic, basaltic andesite. Note: Somewhat fractured but should be able to extract cores from sample.</t>
  </si>
  <si>
    <t>Weathered brown to red brown, fresh medium to dark grey, aphanitic, basaltic andesite. Note: Somewhat fractured but should be able to extract cores from sample. Small, oddly shaped sample.</t>
  </si>
  <si>
    <t>Weathered orange to brown red, fresh red pink, silicified sedimentary. Note: small, oddly shaped sample. May be difficult to extract core from sample.</t>
  </si>
  <si>
    <t>Weathered orange, fresh pink to purple red, silicified sedimentary. Note: Oddly shaped to get cores from sample.</t>
  </si>
  <si>
    <t>Weathered orange, fresh pink to purple red, silicified sedimentary. Note: May not be thick enough to get core from.</t>
  </si>
  <si>
    <t>Weathered orange, fresh pink to purple red, silicified sedimentary. Note: Oddly shaped to get cores from sample. Has chaotic fracturing.</t>
  </si>
  <si>
    <t xml:space="preserve">Weathered red orange to tan, fresh light pink/tan, silicified sedimentary. Note: Oddly shaped to get cores from sample. Some fracturing. </t>
  </si>
  <si>
    <t>Weathered light grey with orange/tan iron staining, fresh light to medium gray, fine to very fine grained meta-sediments/phyllite. Contact between meta-sediments and phyllite seen in drill core. Note: May make it difficult to drill/test sample due to this contact (breaks at contact). Minor fracturing. 21KF01 broke into 3 samples (1 of 3).</t>
  </si>
  <si>
    <t>Weathered light grey with orange/tan iron staining, fresh light to medium gray, fine to very fine grained meta-sediments. Note: Previous sample (21KF01_01) contained meta-sediment/phyllite contact with may be difficult to core. Minor factoring. (2 of 3)</t>
  </si>
  <si>
    <t>Weathered tan with some moderate iron staining, fresh medium grey to purple grey, fine to medium grained, quartzite. Note: Should be fairly easy to core. No obvious bedding in shoebox-sized sample.</t>
  </si>
  <si>
    <t>Weathered dark red to red brown, fresh red orange to red brown, meta-mudstone with some calcite-filled chaotic fractures. Note: Fracturing may make coring difficult. No obvious bedding in shoebox-sized sample.</t>
  </si>
  <si>
    <t>Weathered dark grey, fresh light grey, aphanitic, equigranular, basaltic andesite with no sign of phenocrysts. Note: weathering may make this sample difficult to core.</t>
  </si>
  <si>
    <t>Weathered dark red to brown, fresh medium grey to red grey, aphanitic, sparsely vesicular basaltic andesite. Note: Weathering and dense fracturing will make this rock difficult to core.</t>
  </si>
  <si>
    <t>Weathered light tan, fresh tan, very fine to coarse grained, angular to subangular, well graded/poorly sorted, tuffaceous sedimentary rock (tuff). Layering less apparent than the previous sample; only on one end of sample. Note: Moderately consolidated, may get a few cores from this sample.</t>
  </si>
  <si>
    <t>Weathered light tan, fresh tan to light grey, very fine to pebble, angular to subrounded, well graded/poorly sorted, tuffaceous sedimentary rock (tuff) with small pumice fragments (1-3mm). Clear layering of sediments. Note: Moderately consolidated, may be able to get 2-3 cores from sample.</t>
  </si>
  <si>
    <t>Weathered light tan, fresh light grey to white, anhedral calcite crystals to somewhat dogtooth-shaped calcite crystals, beach deposit. Somewhat layered. Note: Important to model, but may be difficult to extract core from this sample.</t>
  </si>
  <si>
    <t>Weathered light grey, fresh light grey, mudstone (?). Note: Unclear what formation this belongs too. Labeled as Qb but does not look like beach deposits.</t>
  </si>
  <si>
    <t>Weathered light tan with orange iron staining, fresh creamy white, very fine to few pebble sized grains, difficult to determine rounding, silicified sedimentary.</t>
  </si>
  <si>
    <t>Weathered medium grey, fresh medium grey, anhedral calcite crystals. Note: Poorly consolidated sample. Will not be able to core sample. Not as important to model, mostly alteration. Note sure if it belongs in Ts category.</t>
  </si>
  <si>
    <t>Weathered medium grey to brown, fresh medium grey, anhedral calcite crystals. Note: Poorly consolidated sample. Will not be able to core sample. Not as important to model, mostly alteration. Note sure if it belongs in Ts category.</t>
  </si>
  <si>
    <t>Weathered red brown with some iron staining, fresh light red to light brown, silicified sedimentary. Note: Sample broken into two. May be able to recover 2-3 cores from the sample.</t>
  </si>
  <si>
    <t>Weathered red brown with some iron staining, fresh light red to light brown, silicified sedimentary. Note: Some fracturing, but should be able to core samples from rock.</t>
  </si>
  <si>
    <t>Notes on consolidation of sample</t>
  </si>
  <si>
    <r>
      <t xml:space="preserve">Fracturing </t>
    </r>
    <r>
      <rPr>
        <sz val="12"/>
        <color theme="1"/>
        <rFont val="Calibri"/>
        <family val="2"/>
        <scheme val="minor"/>
      </rPr>
      <t>(light = very few fractures if any, heavy = many fractures)</t>
    </r>
  </si>
  <si>
    <t>Weathered tan, fresh medium grey, basaltic andesite. Possibly some plagioclase phenocryst. Note: Sample too small to recover core from, would be difficult to get 1" diameter x 2" long samples.</t>
  </si>
  <si>
    <t>Field Notes</t>
  </si>
  <si>
    <r>
      <t xml:space="preserve">Rock Descriptions </t>
    </r>
    <r>
      <rPr>
        <sz val="12"/>
        <color theme="1"/>
        <rFont val="Calibri"/>
        <family val="2"/>
        <scheme val="minor"/>
      </rPr>
      <t>(based on visual observations at UW-Madison)</t>
    </r>
  </si>
  <si>
    <r>
      <rPr>
        <b/>
        <sz val="12"/>
        <rFont val="Calibri"/>
        <family val="2"/>
        <scheme val="minor"/>
      </rPr>
      <t>Weathering</t>
    </r>
    <r>
      <rPr>
        <sz val="12"/>
        <rFont val="Calibri"/>
        <family val="2"/>
        <scheme val="minor"/>
      </rPr>
      <t xml:space="preserve"> (heavy weathering = crumbling apart, light weathering = good condition and intact)</t>
    </r>
  </si>
  <si>
    <r>
      <rPr>
        <b/>
        <sz val="12"/>
        <color theme="1"/>
        <rFont val="Calibri"/>
        <family val="2"/>
        <scheme val="minor"/>
      </rPr>
      <t>Ability to be cut/cored into plugs</t>
    </r>
    <r>
      <rPr>
        <sz val="12"/>
        <color theme="1"/>
        <rFont val="Calibri"/>
        <family val="2"/>
        <scheme val="minor"/>
      </rPr>
      <t xml:space="preserve"> (on a scale of 1 to 5; 1 easy, 5 difficult)</t>
    </r>
  </si>
  <si>
    <r>
      <rPr>
        <b/>
        <sz val="12"/>
        <color theme="1"/>
        <rFont val="Calibri"/>
        <family val="2"/>
        <scheme val="minor"/>
      </rPr>
      <t>Number of 1 inch diameter plugs that could possibly be taken from sample</t>
    </r>
    <r>
      <rPr>
        <sz val="12"/>
        <color theme="1"/>
        <rFont val="Calibri"/>
        <family val="2"/>
        <scheme val="minor"/>
      </rPr>
      <t xml:space="preserve"> (not considering orientation)</t>
    </r>
  </si>
  <si>
    <t>Weathered tan, fresh medium grey, meta-sediments (?), labeled as basaltic andesite (?). Note: Sheeting (?) occurring, difficult to core one-half of rock.</t>
  </si>
  <si>
    <t>Weathered light tan, fresh light tan, (field description stated tuffa), possibly pumice layer but seems very cemented to be pumice. Very scalloped texture.</t>
  </si>
  <si>
    <t>Weathered light grey, fresh medium to dark grey, mostly euhedral to subhedral calcite crystals. Note: Unclear what formation this belongs too.</t>
  </si>
  <si>
    <t>Weathered light brown to creamy white, fresh creamy white, scalloped, silicified sedimentary. Note: Unclear what formation this belongs.</t>
  </si>
  <si>
    <t>Weathered orange tan, fresh light grey to creamy white, silicified sedimentary. Contains slickensides on showbox size sample. Note: Unclear what formation this belongs.</t>
  </si>
  <si>
    <t>Weathered light tan, fresh light grey to white, anhedral calcite crystals, beach deposit. Somewhat layered. Euhedral calcite crystal found as float near this sample. Note: Similar to sample 21KF23.5. Contradicts labeling made in the field description.</t>
  </si>
  <si>
    <t xml:space="preserve">From south side of wash by powerlines, south of San Emidio powerplant. Medium/fine-grained, gray, silicicous, meta-sandstone of the (TrJn) Nightengale Fm. In outcrop of bedded metamorphics- mixed phyllites, lates, ss/qtzite. Some irregular, oxidized qtz veins in ss/qtzite layers; truncated by phyllites (?). [Chris Gates, Ormat geologist]. 
Matt Folsom [Ormat geophysicist] had collected smaller samples for density testing at same location. Sample broke into three pieces, labelled separately p 1/3, p 2/3 and p 3/3.
Revisited 2021/01/03 to measure strike and dip of arrow plane and structure, i.e. foliation.
</t>
  </si>
  <si>
    <t>Sample broke into pieces. Photo taken.</t>
  </si>
  <si>
    <t>Mapped as Ts. Strike and dip are for foliation (bedding?)</t>
  </si>
  <si>
    <t>Mapped as Ts. Strike and dip are for bedding.</t>
  </si>
  <si>
    <t xml:space="preserve">Slickensides in float located in footwall near sample 21KF26. Sample is NOT ORIENTED. </t>
  </si>
  <si>
    <t>Block outcrop limestone? Mapped as Ts. Mapped as contact between Qb and Ts with dip 80 degrees WSW</t>
  </si>
  <si>
    <t>Mapped as "Sedimentary rocks (late Miocene to Pliocene)". Rhodes map shows normal fault with relative motion arrow plunging at 81 degrees</t>
  </si>
  <si>
    <t>Mapped as "Tertiary slicified sedimentary rocks". Rhodes maps as dip of 41 deg with normal faulting motion. No bedding is apparent. Photos of this location include red and white canvas bag.</t>
  </si>
  <si>
    <t>Rust brown color</t>
  </si>
  <si>
    <t>White material in vein of same outcrop as 21KF18. Is it tuffa or calcite?</t>
  </si>
  <si>
    <t>Plunge is for tip of arrow. Tail of arrow plunge is -8 degrees, i.e. upward.</t>
  </si>
  <si>
    <t>Brecciated conglomerate</t>
  </si>
  <si>
    <t>Arrow points upwards, i.e. plunge is NEGATIVE</t>
  </si>
  <si>
    <t>Missing photo of this sample</t>
  </si>
  <si>
    <t>Mapped using Avenza in Quaid Ricks' [Ormat Resource Engineer] phone.</t>
  </si>
  <si>
    <t>Mapped as Tpts "Tuffaceous sedimentary and volcaniclastic rocks". Located in wash south of spur track from power line road near mapped contact with TrJn. Same outcrop as 21KF09</t>
  </si>
  <si>
    <t>Mapped as purple Tpb' (prime) "Sparsely porphyritic basaltic andesite"; revisited 10:52 same day to measure strike and dip</t>
  </si>
  <si>
    <t>Mapped as purple Tpb' (prime) "Sparsely porphyritic basaltic andesite";  same outcrop as 21KF08; arrow points upward, i.e. plunge is NEGATIVE</t>
  </si>
  <si>
    <t>Mapped as purple Tpb' (prime) "Sparsely porphyritic basaltic andesite"; same outcrop as 21KF07. Arrow is contained in bedding plane. Arrow is on downward-facing plane (i.e. bottom surface of sample)</t>
  </si>
  <si>
    <t>Mapped as Tpts "Tuffaceous sedimentary and volcaniclastic rocks". Located in wash south of spur track from power line road near mapped contact with TrJn. Bedding plane contains arrow.</t>
  </si>
  <si>
    <t>Mapped as purple Tpb' (prime) "Sparsely porphyritic basaltic andesite"</t>
  </si>
  <si>
    <t>21KF01 (1 of 3)</t>
  </si>
  <si>
    <t>21KF01 (2 of 3)</t>
  </si>
  <si>
    <t>21KF01 (3 of 3)</t>
  </si>
  <si>
    <t xml:space="preserve">Easting </t>
  </si>
  <si>
    <t>Northing</t>
  </si>
  <si>
    <t>Formation2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</si>
</sst>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0.0000000"/>
  </numFmts>
  <fonts count="4" x14ac:knownFonts="1">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BB7AFF"/>
        <bgColor indexed="64"/>
      </patternFill>
    </fill>
    <fill>
      <patternFill patternType="solid">
        <fgColor rgb="FF009193"/>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7" tint="0.59999389629810485"/>
        <bgColor indexed="64"/>
      </patternFill>
    </fill>
  </fills>
  <borders count="1">
    <border>
      <left/>
      <right/>
      <top/>
      <bottom/>
      <diagonal/>
    </border>
  </borders>
  <cellStyleXfs count="1">
    <xf numFmtId="0" fontId="0" fillId="0" borderId="0"/>
  </cellStyleXfs>
  <cellXfs count="31">
    <xf numFmtId="0" fontId="0" fillId="0" borderId="0" xfId="0"/>
    <xf numFmtId="2" fontId="0" fillId="0" borderId="0" xfId="0" applyNumberFormat="1" applyAlignment="1">
      <alignment vertical="top" wrapText="1"/>
    </xf>
    <xf numFmtId="2" fontId="0" fillId="0" borderId="0" xfId="0" applyNumberFormat="1" applyAlignment="1">
      <alignment vertical="top" textRotation="90" wrapText="1"/>
    </xf>
    <xf numFmtId="49" fontId="0" fillId="0" borderId="0" xfId="0" applyNumberFormat="1" applyAlignment="1">
      <alignment horizontal="right"/>
    </xf>
    <xf numFmtId="0" fontId="0" fillId="0" borderId="0" xfId="0" applyAlignment="1">
      <alignment horizontal="right"/>
    </xf>
    <xf numFmtId="0" fontId="0" fillId="0" borderId="0" xfId="0" applyFont="1" applyAlignment="1">
      <alignment horizontal="right" wrapText="1"/>
    </xf>
    <xf numFmtId="0" fontId="0" fillId="0" borderId="0" xfId="0" applyFont="1" applyAlignment="1">
      <alignment horizontal="right"/>
    </xf>
    <xf numFmtId="2" fontId="1" fillId="0" borderId="0" xfId="0" applyNumberFormat="1" applyFont="1" applyAlignment="1">
      <alignment horizontal="right" textRotation="90" wrapText="1"/>
    </xf>
    <xf numFmtId="1" fontId="1" fillId="0" borderId="0" xfId="0" applyNumberFormat="1" applyFont="1" applyAlignment="1">
      <alignment horizontal="right" textRotation="90" wrapText="1"/>
    </xf>
    <xf numFmtId="49" fontId="2" fillId="0" borderId="0" xfId="0" applyNumberFormat="1" applyFont="1" applyAlignment="1">
      <alignment horizontal="right" textRotation="90" wrapText="1"/>
    </xf>
    <xf numFmtId="49" fontId="1" fillId="0" borderId="0" xfId="0" applyNumberFormat="1" applyFont="1" applyFill="1" applyAlignment="1">
      <alignment horizontal="right" textRotation="90" wrapText="1"/>
    </xf>
    <xf numFmtId="49" fontId="0" fillId="0" borderId="0" xfId="0" applyNumberFormat="1" applyAlignment="1">
      <alignment horizontal="right" textRotation="90" wrapText="1"/>
    </xf>
    <xf numFmtId="0" fontId="1" fillId="0" borderId="0" xfId="0" applyFont="1" applyAlignment="1">
      <alignment horizontal="right" textRotation="90"/>
    </xf>
    <xf numFmtId="2" fontId="0" fillId="0" borderId="0" xfId="0" applyNumberFormat="1" applyAlignment="1">
      <alignment horizontal="right" wrapText="1"/>
    </xf>
    <xf numFmtId="2" fontId="0" fillId="4" borderId="0" xfId="0" applyNumberFormat="1" applyFill="1" applyAlignment="1">
      <alignment horizontal="right" wrapText="1"/>
    </xf>
    <xf numFmtId="164" fontId="0" fillId="0" borderId="0" xfId="0" applyNumberFormat="1" applyAlignment="1">
      <alignment horizontal="right" wrapText="1"/>
    </xf>
    <xf numFmtId="1" fontId="0" fillId="0" borderId="0" xfId="0" applyNumberFormat="1" applyAlignment="1">
      <alignment horizontal="right" wrapText="1"/>
    </xf>
    <xf numFmtId="0" fontId="0" fillId="0" borderId="0" xfId="0" applyAlignment="1">
      <alignment horizontal="right" wrapText="1"/>
    </xf>
    <xf numFmtId="165" fontId="0" fillId="0" borderId="0" xfId="0" applyNumberFormat="1" applyAlignment="1">
      <alignment horizontal="right" wrapText="1"/>
    </xf>
    <xf numFmtId="2" fontId="0" fillId="3" borderId="0" xfId="0" applyNumberFormat="1" applyFill="1" applyAlignment="1">
      <alignment horizontal="right" wrapText="1"/>
    </xf>
    <xf numFmtId="2" fontId="0" fillId="0" borderId="0" xfId="0" applyNumberFormat="1" applyFill="1" applyAlignment="1">
      <alignment horizontal="right" wrapText="1"/>
    </xf>
    <xf numFmtId="2" fontId="0" fillId="2" borderId="0" xfId="0" applyNumberFormat="1" applyFill="1" applyAlignment="1">
      <alignment horizontal="right" wrapText="1"/>
    </xf>
    <xf numFmtId="1" fontId="0" fillId="0" borderId="0" xfId="0" applyNumberFormat="1" applyFill="1" applyAlignment="1">
      <alignment horizontal="right" wrapText="1"/>
    </xf>
    <xf numFmtId="2" fontId="0" fillId="0" borderId="0" xfId="0" applyNumberFormat="1" applyFont="1" applyAlignment="1">
      <alignment horizontal="right" wrapText="1"/>
    </xf>
    <xf numFmtId="2" fontId="0" fillId="5" borderId="0" xfId="0" applyNumberFormat="1" applyFill="1" applyAlignment="1">
      <alignment horizontal="right" wrapText="1"/>
    </xf>
    <xf numFmtId="2" fontId="0" fillId="6" borderId="0" xfId="0" applyNumberFormat="1" applyFill="1" applyAlignment="1">
      <alignment horizontal="right" wrapText="1"/>
    </xf>
    <xf numFmtId="2" fontId="0" fillId="0" borderId="0" xfId="0" applyNumberFormat="1" applyFont="1" applyFill="1" applyAlignment="1">
      <alignment horizontal="right" wrapText="1"/>
    </xf>
    <xf numFmtId="2" fontId="0" fillId="7" borderId="0" xfId="0" applyNumberFormat="1" applyFill="1" applyAlignment="1">
      <alignment horizontal="right" wrapText="1"/>
    </xf>
    <xf numFmtId="0" fontId="2" fillId="0" borderId="0" xfId="0" applyFont="1" applyFill="1" applyAlignment="1">
      <alignment horizontal="right" wrapText="1"/>
    </xf>
    <xf numFmtId="1" fontId="2" fillId="0" borderId="0" xfId="0" applyNumberFormat="1" applyFont="1" applyFill="1" applyAlignment="1">
      <alignment horizontal="right" wrapText="1"/>
    </xf>
    <xf numFmtId="2" fontId="1" fillId="0" borderId="0" xfId="0" applyNumberFormat="1" applyFont="1" applyFill="1" applyAlignment="1">
      <alignment horizontal="right" textRotation="90" wrapText="1"/>
    </xf>
  </cellXfs>
  <cellStyles count="1">
    <cellStyle name="Normal" xfId="0" builtinId="0"/>
  </cellStyles>
  <dxfs count="0"/>
  <tableStyles count="0" defaultTableStyle="TableStyleMedium2" defaultPivotStyle="PivotStyleLight16"/>
  <colors>
    <mruColors>
      <color rgb="FF009193"/>
      <color rgb="FFBB7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22585-3425-7745-9D62-33FD18F3FB6E}">
  <dimension ref="A1:Z51"/>
  <sheetViews>
    <sheetView tabSelected="1" zoomScale="50" zoomScaleNormal="50" workbookViewId="0">
      <selection activeCell="I8" sqref="I8"/>
    </sheetView>
  </sheetViews>
  <sheetFormatPr defaultColWidth="10.875" defaultRowHeight="32.15" customHeight="1" x14ac:dyDescent="0.8"/>
  <cols>
    <col min="1" max="1" width="9.625" style="13" bestFit="1" customWidth="1"/>
    <col min="2" max="2" width="4.2890625" style="13" bestFit="1" customWidth="1"/>
    <col min="3" max="3" width="19.70703125" style="13" bestFit="1" customWidth="1"/>
    <col min="4" max="4" width="23.20703125" style="16" bestFit="1" customWidth="1"/>
    <col min="5" max="5" width="9.20703125" style="16" bestFit="1" customWidth="1"/>
    <col min="6" max="6" width="10.20703125" style="16" bestFit="1" customWidth="1"/>
    <col min="7" max="7" width="9.20703125" style="13" bestFit="1" customWidth="1"/>
    <col min="8" max="8" width="11.7890625" style="13" bestFit="1" customWidth="1"/>
    <col min="9" max="9" width="4.70703125" style="13" bestFit="1" customWidth="1"/>
    <col min="10" max="10" width="4.375" style="16" customWidth="1"/>
    <col min="11" max="11" width="4.375" style="16" bestFit="1" customWidth="1"/>
    <col min="12" max="12" width="4.7890625" style="16" bestFit="1" customWidth="1"/>
    <col min="13" max="13" width="4.375" style="16" bestFit="1" customWidth="1"/>
    <col min="14" max="14" width="4.375" style="13" bestFit="1" customWidth="1"/>
    <col min="15" max="15" width="4.7890625" style="13" bestFit="1" customWidth="1"/>
    <col min="16" max="17" width="4.375" style="13" bestFit="1" customWidth="1"/>
    <col min="18" max="18" width="7.0390625" style="13" bestFit="1" customWidth="1"/>
    <col min="19" max="19" width="12.625" style="13" customWidth="1"/>
    <col min="20" max="20" width="96.375" style="13" customWidth="1"/>
    <col min="21" max="22" width="15.20703125" style="13" bestFit="1" customWidth="1"/>
    <col min="23" max="23" width="5.95703125" style="16" bestFit="1" customWidth="1"/>
    <col min="24" max="24" width="8.625" style="13" bestFit="1" customWidth="1"/>
    <col min="25" max="25" width="22.7890625" style="16" bestFit="1" customWidth="1"/>
    <col min="26" max="26" width="125.20703125" style="23" bestFit="1" customWidth="1"/>
    <col min="27" max="16384" width="10.875" style="1"/>
  </cols>
  <sheetData>
    <row r="1" spans="1:26" s="2" customFormat="1" ht="219.75" customHeight="1" x14ac:dyDescent="0.8">
      <c r="A1" s="7" t="s">
        <v>0</v>
      </c>
      <c r="B1" s="7" t="s">
        <v>4</v>
      </c>
      <c r="C1" s="7" t="s">
        <v>186</v>
      </c>
      <c r="D1" s="7" t="s">
        <v>1</v>
      </c>
      <c r="E1" s="30" t="s">
        <v>184</v>
      </c>
      <c r="F1" s="30" t="s">
        <v>185</v>
      </c>
      <c r="G1" s="8" t="s">
        <v>2</v>
      </c>
      <c r="H1" s="8" t="s">
        <v>3</v>
      </c>
      <c r="I1" s="8" t="s">
        <v>84</v>
      </c>
      <c r="J1" s="8" t="s">
        <v>10</v>
      </c>
      <c r="K1" s="8" t="s">
        <v>11</v>
      </c>
      <c r="L1" s="7" t="s">
        <v>23</v>
      </c>
      <c r="M1" s="8" t="s">
        <v>12</v>
      </c>
      <c r="N1" s="8" t="s">
        <v>13</v>
      </c>
      <c r="O1" s="8" t="s">
        <v>24</v>
      </c>
      <c r="P1" s="8" t="s">
        <v>14</v>
      </c>
      <c r="Q1" s="8" t="s">
        <v>15</v>
      </c>
      <c r="R1" s="8" t="s">
        <v>25</v>
      </c>
      <c r="S1" s="8" t="s">
        <v>83</v>
      </c>
      <c r="T1" s="8" t="s">
        <v>149</v>
      </c>
      <c r="U1" s="9" t="s">
        <v>151</v>
      </c>
      <c r="V1" s="10" t="s">
        <v>147</v>
      </c>
      <c r="W1" s="11" t="s">
        <v>152</v>
      </c>
      <c r="X1" s="11" t="s">
        <v>153</v>
      </c>
      <c r="Y1" s="12" t="s">
        <v>146</v>
      </c>
      <c r="Z1" s="7" t="s">
        <v>150</v>
      </c>
    </row>
    <row r="2" spans="1:26" ht="66.25" customHeight="1" x14ac:dyDescent="0.8">
      <c r="A2" s="13" t="s">
        <v>85</v>
      </c>
      <c r="B2" s="14" t="s">
        <v>5</v>
      </c>
      <c r="C2" s="13" t="s">
        <v>6</v>
      </c>
      <c r="D2" s="15">
        <f>DATE(2021,1,12)</f>
        <v>44208</v>
      </c>
      <c r="E2" s="13">
        <v>297783.28724055499</v>
      </c>
      <c r="F2" s="13">
        <v>4471626.9423065903</v>
      </c>
      <c r="G2" s="17">
        <v>40.370708999999998</v>
      </c>
      <c r="H2" s="18">
        <v>-119.38181400000001</v>
      </c>
      <c r="I2" s="16">
        <v>1310.5999999999999</v>
      </c>
      <c r="J2" s="16">
        <v>10</v>
      </c>
      <c r="K2" s="16">
        <v>64</v>
      </c>
      <c r="L2" s="13" t="s">
        <v>16</v>
      </c>
      <c r="M2" s="16">
        <v>290</v>
      </c>
      <c r="N2" s="16">
        <v>84</v>
      </c>
      <c r="O2" s="16" t="s">
        <v>19</v>
      </c>
      <c r="P2" s="16">
        <v>195</v>
      </c>
      <c r="Q2" s="16">
        <v>79</v>
      </c>
      <c r="R2" s="16" t="s">
        <v>18</v>
      </c>
      <c r="S2" s="17" t="s">
        <v>181</v>
      </c>
      <c r="T2" s="13" t="s">
        <v>160</v>
      </c>
      <c r="U2" s="3" t="s">
        <v>89</v>
      </c>
      <c r="V2" s="3" t="s">
        <v>90</v>
      </c>
      <c r="W2" s="3">
        <v>1</v>
      </c>
      <c r="X2" s="3" t="s">
        <v>88</v>
      </c>
      <c r="Y2" s="4"/>
      <c r="Z2" s="5" t="s">
        <v>131</v>
      </c>
    </row>
    <row r="3" spans="1:26" ht="32.15" customHeight="1" x14ac:dyDescent="0.8">
      <c r="A3" s="13" t="s">
        <v>86</v>
      </c>
      <c r="B3" s="14" t="s">
        <v>5</v>
      </c>
      <c r="C3" s="13" t="s">
        <v>6</v>
      </c>
      <c r="D3" s="15">
        <f>DATE(2021,1,12)</f>
        <v>44208</v>
      </c>
      <c r="E3" s="13">
        <v>297783.28724055499</v>
      </c>
      <c r="F3" s="13">
        <v>4471626.9423065903</v>
      </c>
      <c r="G3" s="17">
        <v>40.370708999999998</v>
      </c>
      <c r="H3" s="18">
        <v>-119.38181400000001</v>
      </c>
      <c r="I3" s="16">
        <v>1310.5999999999999</v>
      </c>
      <c r="J3" s="16">
        <v>10</v>
      </c>
      <c r="K3" s="16">
        <v>64</v>
      </c>
      <c r="L3" s="13" t="s">
        <v>16</v>
      </c>
      <c r="M3" s="16">
        <v>290</v>
      </c>
      <c r="N3" s="16">
        <v>84</v>
      </c>
      <c r="O3" s="16" t="s">
        <v>19</v>
      </c>
      <c r="P3" s="16">
        <v>195</v>
      </c>
      <c r="Q3" s="16">
        <v>79</v>
      </c>
      <c r="R3" s="16" t="s">
        <v>18</v>
      </c>
      <c r="S3" s="17" t="s">
        <v>182</v>
      </c>
      <c r="T3" s="13" t="s">
        <v>20</v>
      </c>
      <c r="U3" s="3" t="s">
        <v>89</v>
      </c>
      <c r="V3" s="3" t="s">
        <v>90</v>
      </c>
      <c r="W3" s="3">
        <v>2</v>
      </c>
      <c r="X3" s="3" t="s">
        <v>91</v>
      </c>
      <c r="Y3" s="4"/>
      <c r="Z3" s="5" t="s">
        <v>132</v>
      </c>
    </row>
    <row r="4" spans="1:26" ht="32.15" customHeight="1" x14ac:dyDescent="0.8">
      <c r="A4" s="13" t="s">
        <v>87</v>
      </c>
      <c r="B4" s="14" t="s">
        <v>5</v>
      </c>
      <c r="C4" s="13" t="s">
        <v>6</v>
      </c>
      <c r="D4" s="15">
        <f>DATE(2021,1,12)</f>
        <v>44208</v>
      </c>
      <c r="E4" s="13">
        <v>297783.28724055499</v>
      </c>
      <c r="F4" s="13">
        <v>4471626.9423065903</v>
      </c>
      <c r="G4" s="17">
        <v>40.370708999999998</v>
      </c>
      <c r="H4" s="18">
        <v>-119.38181400000001</v>
      </c>
      <c r="I4" s="16">
        <v>1310.5999999999999</v>
      </c>
      <c r="J4" s="16">
        <v>10</v>
      </c>
      <c r="K4" s="16">
        <v>64</v>
      </c>
      <c r="L4" s="13" t="s">
        <v>16</v>
      </c>
      <c r="M4" s="16">
        <v>290</v>
      </c>
      <c r="N4" s="16">
        <v>84</v>
      </c>
      <c r="O4" s="16" t="s">
        <v>19</v>
      </c>
      <c r="P4" s="16">
        <v>195</v>
      </c>
      <c r="Q4" s="16">
        <v>79</v>
      </c>
      <c r="R4" s="16" t="s">
        <v>18</v>
      </c>
      <c r="S4" s="17" t="s">
        <v>183</v>
      </c>
      <c r="T4" s="13" t="s">
        <v>20</v>
      </c>
      <c r="U4" s="3" t="s">
        <v>89</v>
      </c>
      <c r="V4" s="3" t="s">
        <v>89</v>
      </c>
      <c r="W4" s="3">
        <v>2</v>
      </c>
      <c r="X4" s="3" t="s">
        <v>92</v>
      </c>
      <c r="Y4" s="4"/>
      <c r="Z4" s="5" t="s">
        <v>118</v>
      </c>
    </row>
    <row r="5" spans="1:26" ht="32.15" customHeight="1" x14ac:dyDescent="0.8">
      <c r="A5" s="13" t="s">
        <v>7</v>
      </c>
      <c r="B5" s="14" t="s">
        <v>5</v>
      </c>
      <c r="C5" s="13" t="s">
        <v>6</v>
      </c>
      <c r="D5" s="15">
        <f t="shared" ref="D5:D7" si="0">DATE(2021,1,12)</f>
        <v>44208</v>
      </c>
      <c r="E5" s="13">
        <v>297750.89807095099</v>
      </c>
      <c r="F5" s="13">
        <v>4471610.5955036003</v>
      </c>
      <c r="G5" s="17">
        <v>40.370553999999998</v>
      </c>
      <c r="H5" s="18">
        <v>-119.38218999999999</v>
      </c>
      <c r="I5" s="16">
        <v>1307</v>
      </c>
      <c r="J5" s="16">
        <v>224</v>
      </c>
      <c r="K5" s="16">
        <v>64</v>
      </c>
      <c r="L5" s="13" t="s">
        <v>16</v>
      </c>
      <c r="M5" s="16">
        <v>325</v>
      </c>
      <c r="N5" s="16">
        <v>64</v>
      </c>
      <c r="O5" s="16" t="s">
        <v>26</v>
      </c>
      <c r="P5" s="16">
        <v>40</v>
      </c>
      <c r="Q5" s="16">
        <v>90</v>
      </c>
      <c r="R5" s="16" t="s">
        <v>27</v>
      </c>
      <c r="S5" s="17" t="s">
        <v>7</v>
      </c>
      <c r="T5" s="13" t="s">
        <v>21</v>
      </c>
      <c r="U5" s="3" t="s">
        <v>89</v>
      </c>
      <c r="V5" s="3" t="s">
        <v>94</v>
      </c>
      <c r="W5" s="3" t="s">
        <v>95</v>
      </c>
      <c r="X5" s="3" t="s">
        <v>93</v>
      </c>
      <c r="Y5" s="4"/>
      <c r="Z5" s="5" t="s">
        <v>119</v>
      </c>
    </row>
    <row r="6" spans="1:26" ht="32.15" customHeight="1" x14ac:dyDescent="0.8">
      <c r="A6" s="13" t="s">
        <v>8</v>
      </c>
      <c r="B6" s="14" t="s">
        <v>5</v>
      </c>
      <c r="C6" s="13" t="s">
        <v>6</v>
      </c>
      <c r="D6" s="15">
        <f t="shared" si="0"/>
        <v>44208</v>
      </c>
      <c r="E6" s="13">
        <v>297772.60973811499</v>
      </c>
      <c r="F6" s="13">
        <v>4471628.0076428996</v>
      </c>
      <c r="G6" s="17">
        <v>40.370716000000002</v>
      </c>
      <c r="H6" s="18">
        <v>-119.38194</v>
      </c>
      <c r="I6" s="16">
        <v>1309.0999999999999</v>
      </c>
      <c r="J6" s="16">
        <v>35</v>
      </c>
      <c r="K6" s="16">
        <v>10</v>
      </c>
      <c r="L6" s="13" t="s">
        <v>17</v>
      </c>
      <c r="M6" s="16">
        <v>20</v>
      </c>
      <c r="N6" s="16">
        <v>15</v>
      </c>
      <c r="O6" s="16" t="s">
        <v>18</v>
      </c>
      <c r="P6" s="16">
        <v>28</v>
      </c>
      <c r="Q6" s="16">
        <v>74</v>
      </c>
      <c r="R6" s="16" t="s">
        <v>18</v>
      </c>
      <c r="S6" s="17" t="s">
        <v>8</v>
      </c>
      <c r="T6" s="13" t="s">
        <v>22</v>
      </c>
      <c r="U6" s="3" t="s">
        <v>97</v>
      </c>
      <c r="V6" s="3" t="s">
        <v>98</v>
      </c>
      <c r="W6" s="3" t="s">
        <v>99</v>
      </c>
      <c r="X6" s="3" t="s">
        <v>96</v>
      </c>
      <c r="Y6" s="4"/>
      <c r="Z6" s="5" t="s">
        <v>133</v>
      </c>
    </row>
    <row r="7" spans="1:26" ht="32.15" customHeight="1" x14ac:dyDescent="0.8">
      <c r="A7" s="13" t="s">
        <v>9</v>
      </c>
      <c r="B7" s="14" t="s">
        <v>5</v>
      </c>
      <c r="C7" s="13" t="s">
        <v>6</v>
      </c>
      <c r="D7" s="15">
        <f t="shared" si="0"/>
        <v>44208</v>
      </c>
      <c r="E7" s="13">
        <v>297785.13312271697</v>
      </c>
      <c r="F7" s="13">
        <v>4471629.2255393304</v>
      </c>
      <c r="G7" s="17">
        <v>40.370730000000002</v>
      </c>
      <c r="H7" s="18">
        <v>-119.381793</v>
      </c>
      <c r="I7" s="16">
        <v>1311.9</v>
      </c>
      <c r="J7" s="16">
        <v>290</v>
      </c>
      <c r="K7" s="16">
        <v>26</v>
      </c>
      <c r="L7" s="13" t="s">
        <v>18</v>
      </c>
      <c r="M7" s="16">
        <v>15</v>
      </c>
      <c r="N7" s="16">
        <v>30</v>
      </c>
      <c r="O7" s="16" t="s">
        <v>16</v>
      </c>
      <c r="P7" s="16">
        <v>112</v>
      </c>
      <c r="Q7" s="16">
        <v>90</v>
      </c>
      <c r="R7" s="16" t="s">
        <v>28</v>
      </c>
      <c r="S7" s="17" t="s">
        <v>9</v>
      </c>
      <c r="T7" s="13" t="s">
        <v>29</v>
      </c>
      <c r="U7" s="3" t="s">
        <v>89</v>
      </c>
      <c r="V7" s="3" t="s">
        <v>89</v>
      </c>
      <c r="W7" s="3" t="s">
        <v>100</v>
      </c>
      <c r="X7" s="3" t="s">
        <v>91</v>
      </c>
      <c r="Y7" s="4"/>
      <c r="Z7" s="5" t="s">
        <v>134</v>
      </c>
    </row>
    <row r="8" spans="1:26" ht="32.15" customHeight="1" x14ac:dyDescent="0.8">
      <c r="A8" s="13" t="s">
        <v>30</v>
      </c>
      <c r="B8" s="19" t="s">
        <v>32</v>
      </c>
      <c r="C8" s="13" t="s">
        <v>48</v>
      </c>
      <c r="D8" s="15">
        <f>DATE(2021,1,14)</f>
        <v>44210</v>
      </c>
      <c r="E8" s="13">
        <v>299419.45870512899</v>
      </c>
      <c r="F8" s="13">
        <v>4470603.2085062601</v>
      </c>
      <c r="G8" s="17">
        <v>40.361888999999998</v>
      </c>
      <c r="H8" s="18">
        <v>-119.362236</v>
      </c>
      <c r="I8" s="16">
        <v>1458.1</v>
      </c>
      <c r="J8" s="16">
        <v>240</v>
      </c>
      <c r="K8" s="16">
        <v>13</v>
      </c>
      <c r="L8" s="13" t="s">
        <v>16</v>
      </c>
      <c r="M8" s="16">
        <v>230</v>
      </c>
      <c r="N8" s="16">
        <v>61</v>
      </c>
      <c r="O8" s="16" t="s">
        <v>18</v>
      </c>
      <c r="P8" s="16" t="s">
        <v>55</v>
      </c>
      <c r="Q8" s="16" t="s">
        <v>55</v>
      </c>
      <c r="R8" s="16" t="s">
        <v>55</v>
      </c>
      <c r="S8" s="17" t="s">
        <v>30</v>
      </c>
      <c r="T8" s="13" t="s">
        <v>180</v>
      </c>
      <c r="U8" s="3" t="s">
        <v>94</v>
      </c>
      <c r="V8" s="3" t="s">
        <v>98</v>
      </c>
      <c r="W8" s="3" t="s">
        <v>102</v>
      </c>
      <c r="X8" s="3" t="s">
        <v>101</v>
      </c>
      <c r="Y8" s="4"/>
      <c r="Z8" s="5" t="s">
        <v>135</v>
      </c>
    </row>
    <row r="9" spans="1:26" ht="32.15" customHeight="1" x14ac:dyDescent="0.8">
      <c r="A9" s="13" t="s">
        <v>31</v>
      </c>
      <c r="B9" s="19" t="s">
        <v>32</v>
      </c>
      <c r="C9" s="13" t="s">
        <v>48</v>
      </c>
      <c r="D9" s="15">
        <f>DATE(2021,1,14)</f>
        <v>44210</v>
      </c>
      <c r="E9" s="13">
        <v>299416.61049649498</v>
      </c>
      <c r="F9" s="13">
        <v>4470588.8426643601</v>
      </c>
      <c r="G9" s="17">
        <v>40.361758999999999</v>
      </c>
      <c r="H9" s="18">
        <v>-119.36226499999999</v>
      </c>
      <c r="I9" s="16">
        <v>1461.3</v>
      </c>
      <c r="J9" s="16">
        <v>105</v>
      </c>
      <c r="K9" s="16">
        <v>30</v>
      </c>
      <c r="L9" s="13" t="s">
        <v>19</v>
      </c>
      <c r="M9" s="16">
        <v>58</v>
      </c>
      <c r="N9" s="16">
        <v>29</v>
      </c>
      <c r="O9" s="16" t="s">
        <v>35</v>
      </c>
      <c r="P9" s="16" t="s">
        <v>55</v>
      </c>
      <c r="Q9" s="16" t="s">
        <v>55</v>
      </c>
      <c r="R9" s="16" t="s">
        <v>55</v>
      </c>
      <c r="S9" s="17" t="s">
        <v>31</v>
      </c>
      <c r="T9" s="13" t="s">
        <v>176</v>
      </c>
      <c r="U9" s="3" t="s">
        <v>94</v>
      </c>
      <c r="V9" s="3" t="s">
        <v>89</v>
      </c>
      <c r="W9" s="3" t="s">
        <v>95</v>
      </c>
      <c r="X9" s="3" t="s">
        <v>91</v>
      </c>
      <c r="Y9" s="4"/>
      <c r="Z9" s="5" t="s">
        <v>136</v>
      </c>
    </row>
    <row r="10" spans="1:26" ht="32.15" customHeight="1" x14ac:dyDescent="0.8">
      <c r="A10" s="13" t="s">
        <v>33</v>
      </c>
      <c r="B10" s="19" t="s">
        <v>32</v>
      </c>
      <c r="C10" s="13" t="s">
        <v>48</v>
      </c>
      <c r="D10" s="15">
        <f t="shared" ref="D10:D21" si="1">DATE(2021,1,14)</f>
        <v>44210</v>
      </c>
      <c r="E10" s="13">
        <v>299354.653263268</v>
      </c>
      <c r="F10" s="13">
        <v>4470814.34828813</v>
      </c>
      <c r="G10" s="17">
        <v>40.363773999999999</v>
      </c>
      <c r="H10" s="18">
        <v>-119.36306500000001</v>
      </c>
      <c r="I10" s="16">
        <v>1440.2</v>
      </c>
      <c r="J10" s="16">
        <v>186</v>
      </c>
      <c r="K10" s="16">
        <v>-2</v>
      </c>
      <c r="L10" s="20" t="s">
        <v>55</v>
      </c>
      <c r="M10" s="16">
        <v>185</v>
      </c>
      <c r="N10" s="16">
        <v>14</v>
      </c>
      <c r="O10" s="16" t="s">
        <v>34</v>
      </c>
      <c r="P10" s="16" t="s">
        <v>55</v>
      </c>
      <c r="Q10" s="16" t="s">
        <v>55</v>
      </c>
      <c r="R10" s="16" t="s">
        <v>55</v>
      </c>
      <c r="S10" s="17" t="s">
        <v>33</v>
      </c>
      <c r="T10" s="13" t="s">
        <v>177</v>
      </c>
      <c r="U10" s="3" t="s">
        <v>97</v>
      </c>
      <c r="V10" s="3" t="s">
        <v>98</v>
      </c>
      <c r="W10" s="3" t="s">
        <v>104</v>
      </c>
      <c r="X10" s="3" t="s">
        <v>103</v>
      </c>
      <c r="Y10" s="3"/>
      <c r="Z10" s="5" t="s">
        <v>148</v>
      </c>
    </row>
    <row r="11" spans="1:26" ht="32.15" customHeight="1" x14ac:dyDescent="0.8">
      <c r="A11" s="13" t="s">
        <v>36</v>
      </c>
      <c r="B11" s="19" t="s">
        <v>32</v>
      </c>
      <c r="C11" s="13" t="s">
        <v>48</v>
      </c>
      <c r="D11" s="15">
        <f t="shared" si="1"/>
        <v>44210</v>
      </c>
      <c r="E11" s="13">
        <v>299354.85573294101</v>
      </c>
      <c r="F11" s="13">
        <v>4470815.5648878496</v>
      </c>
      <c r="G11" s="17">
        <v>40.363785</v>
      </c>
      <c r="H11" s="18">
        <v>-119.363063</v>
      </c>
      <c r="I11" s="16" t="s">
        <v>55</v>
      </c>
      <c r="J11" s="16">
        <v>340</v>
      </c>
      <c r="K11" s="16">
        <v>30</v>
      </c>
      <c r="L11" s="13" t="s">
        <v>18</v>
      </c>
      <c r="M11" s="16">
        <v>349</v>
      </c>
      <c r="N11" s="16">
        <v>59</v>
      </c>
      <c r="O11" s="16" t="s">
        <v>19</v>
      </c>
      <c r="P11" s="16">
        <v>349</v>
      </c>
      <c r="Q11" s="16">
        <v>59</v>
      </c>
      <c r="R11" s="16" t="s">
        <v>19</v>
      </c>
      <c r="S11" s="17" t="s">
        <v>36</v>
      </c>
      <c r="T11" s="13" t="s">
        <v>178</v>
      </c>
      <c r="U11" s="3" t="s">
        <v>97</v>
      </c>
      <c r="V11" s="3" t="s">
        <v>98</v>
      </c>
      <c r="W11" s="3" t="s">
        <v>99</v>
      </c>
      <c r="X11" s="3" t="s">
        <v>105</v>
      </c>
      <c r="Y11" s="4"/>
      <c r="Z11" s="6" t="s">
        <v>154</v>
      </c>
    </row>
    <row r="12" spans="1:26" ht="32.15" customHeight="1" x14ac:dyDescent="0.8">
      <c r="A12" s="13" t="s">
        <v>37</v>
      </c>
      <c r="B12" s="21" t="s">
        <v>38</v>
      </c>
      <c r="C12" s="13" t="s">
        <v>47</v>
      </c>
      <c r="D12" s="15">
        <f t="shared" si="1"/>
        <v>44210</v>
      </c>
      <c r="E12" s="13">
        <v>298585.51147073298</v>
      </c>
      <c r="F12" s="13">
        <v>4470918.5965084797</v>
      </c>
      <c r="G12" s="17">
        <v>40.364527000000002</v>
      </c>
      <c r="H12" s="18">
        <v>-119.37214899999999</v>
      </c>
      <c r="I12" s="16" t="s">
        <v>55</v>
      </c>
      <c r="J12" s="16">
        <v>195</v>
      </c>
      <c r="K12" s="16">
        <v>5</v>
      </c>
      <c r="L12" s="13" t="s">
        <v>16</v>
      </c>
      <c r="M12" s="16">
        <v>215</v>
      </c>
      <c r="N12" s="16">
        <v>40</v>
      </c>
      <c r="O12" s="16" t="s">
        <v>26</v>
      </c>
      <c r="P12" s="16">
        <v>215</v>
      </c>
      <c r="Q12" s="16">
        <v>40</v>
      </c>
      <c r="R12" s="16" t="s">
        <v>26</v>
      </c>
      <c r="S12" s="17" t="s">
        <v>37</v>
      </c>
      <c r="T12" s="13" t="s">
        <v>179</v>
      </c>
      <c r="U12" s="3" t="s">
        <v>94</v>
      </c>
      <c r="V12" s="3" t="s">
        <v>98</v>
      </c>
      <c r="W12" s="3" t="s">
        <v>106</v>
      </c>
      <c r="X12" s="3" t="s">
        <v>101</v>
      </c>
      <c r="Y12" s="3" t="s">
        <v>107</v>
      </c>
      <c r="Z12" s="5" t="s">
        <v>120</v>
      </c>
    </row>
    <row r="13" spans="1:26" ht="32.15" customHeight="1" x14ac:dyDescent="0.8">
      <c r="A13" s="13" t="s">
        <v>39</v>
      </c>
      <c r="B13" s="21" t="s">
        <v>38</v>
      </c>
      <c r="C13" s="13" t="s">
        <v>47</v>
      </c>
      <c r="D13" s="15">
        <f t="shared" si="1"/>
        <v>44210</v>
      </c>
      <c r="E13" s="13">
        <v>298585.69910931302</v>
      </c>
      <c r="F13" s="13">
        <v>4470925.5903109098</v>
      </c>
      <c r="G13" s="17">
        <v>40.36459</v>
      </c>
      <c r="H13" s="18">
        <v>-119.37214899999999</v>
      </c>
      <c r="I13" s="16">
        <v>1415.8</v>
      </c>
      <c r="J13" s="16">
        <v>305</v>
      </c>
      <c r="K13" s="16">
        <v>0</v>
      </c>
      <c r="L13" s="13" t="s">
        <v>40</v>
      </c>
      <c r="M13" s="16">
        <v>160</v>
      </c>
      <c r="N13" s="16">
        <v>3</v>
      </c>
      <c r="O13" s="16" t="s">
        <v>26</v>
      </c>
      <c r="P13" s="16" t="s">
        <v>55</v>
      </c>
      <c r="Q13" s="16" t="s">
        <v>55</v>
      </c>
      <c r="R13" s="16" t="s">
        <v>55</v>
      </c>
      <c r="S13" s="17" t="s">
        <v>39</v>
      </c>
      <c r="T13" s="13" t="s">
        <v>175</v>
      </c>
      <c r="U13" s="3" t="s">
        <v>94</v>
      </c>
      <c r="V13" s="3" t="s">
        <v>98</v>
      </c>
      <c r="W13" s="3" t="s">
        <v>100</v>
      </c>
      <c r="X13" s="3" t="s">
        <v>101</v>
      </c>
      <c r="Y13" s="3" t="s">
        <v>107</v>
      </c>
      <c r="Z13" s="5" t="s">
        <v>137</v>
      </c>
    </row>
    <row r="14" spans="1:26" ht="32.15" customHeight="1" x14ac:dyDescent="0.8">
      <c r="A14" s="13" t="s">
        <v>41</v>
      </c>
      <c r="B14" s="21" t="s">
        <v>38</v>
      </c>
      <c r="C14" s="13" t="s">
        <v>47</v>
      </c>
      <c r="D14" s="15">
        <f t="shared" si="1"/>
        <v>44210</v>
      </c>
      <c r="E14" s="13">
        <v>298586.22647472803</v>
      </c>
      <c r="F14" s="13">
        <v>4470926.2427179897</v>
      </c>
      <c r="G14" s="17">
        <v>40.364595999999999</v>
      </c>
      <c r="H14" s="18">
        <v>-119.37214299999999</v>
      </c>
      <c r="I14" s="16">
        <v>1415.6</v>
      </c>
      <c r="J14" s="16">
        <v>175</v>
      </c>
      <c r="K14" s="16">
        <v>11</v>
      </c>
      <c r="L14" s="13" t="s">
        <v>16</v>
      </c>
      <c r="M14" s="16">
        <v>211</v>
      </c>
      <c r="N14" s="16">
        <v>24</v>
      </c>
      <c r="O14" s="16" t="s">
        <v>19</v>
      </c>
      <c r="P14" s="16" t="s">
        <v>55</v>
      </c>
      <c r="Q14" s="16" t="s">
        <v>55</v>
      </c>
      <c r="R14" s="16" t="s">
        <v>55</v>
      </c>
      <c r="S14" s="17" t="s">
        <v>41</v>
      </c>
      <c r="T14" s="13" t="s">
        <v>174</v>
      </c>
      <c r="U14" s="3" t="s">
        <v>109</v>
      </c>
      <c r="V14" s="3" t="s">
        <v>89</v>
      </c>
      <c r="W14" s="3" t="s">
        <v>104</v>
      </c>
      <c r="X14" s="3" t="s">
        <v>108</v>
      </c>
      <c r="Y14" s="3" t="s">
        <v>110</v>
      </c>
      <c r="Z14" s="5" t="s">
        <v>120</v>
      </c>
    </row>
    <row r="15" spans="1:26" ht="32.15" customHeight="1" x14ac:dyDescent="0.8">
      <c r="A15" s="13" t="s">
        <v>42</v>
      </c>
      <c r="B15" s="21" t="s">
        <v>38</v>
      </c>
      <c r="C15" s="13" t="s">
        <v>47</v>
      </c>
      <c r="D15" s="15">
        <f t="shared" si="1"/>
        <v>44210</v>
      </c>
      <c r="E15" s="13">
        <v>298586.585529631</v>
      </c>
      <c r="F15" s="13">
        <v>4470923.7890466703</v>
      </c>
      <c r="G15" s="17">
        <v>40.364573999999998</v>
      </c>
      <c r="H15" s="18">
        <v>-119.37213800000001</v>
      </c>
      <c r="I15" s="16">
        <v>1409.1</v>
      </c>
      <c r="J15" s="16">
        <v>175</v>
      </c>
      <c r="K15" s="16">
        <v>10</v>
      </c>
      <c r="L15" s="20" t="s">
        <v>55</v>
      </c>
      <c r="M15" s="16">
        <v>168</v>
      </c>
      <c r="N15" s="16">
        <v>18</v>
      </c>
      <c r="O15" s="22" t="s">
        <v>55</v>
      </c>
      <c r="P15" s="16" t="s">
        <v>55</v>
      </c>
      <c r="Q15" s="16" t="s">
        <v>55</v>
      </c>
      <c r="R15" s="16" t="s">
        <v>55</v>
      </c>
      <c r="S15" s="17" t="s">
        <v>42</v>
      </c>
      <c r="T15" s="20" t="s">
        <v>173</v>
      </c>
      <c r="U15" s="3" t="s">
        <v>109</v>
      </c>
      <c r="V15" s="3" t="s">
        <v>89</v>
      </c>
      <c r="W15" s="3" t="s">
        <v>95</v>
      </c>
      <c r="X15" s="3" t="s">
        <v>108</v>
      </c>
      <c r="Y15" s="3" t="s">
        <v>110</v>
      </c>
      <c r="Z15" s="5" t="s">
        <v>121</v>
      </c>
    </row>
    <row r="16" spans="1:26" ht="32.15" customHeight="1" x14ac:dyDescent="0.8">
      <c r="A16" s="13" t="s">
        <v>43</v>
      </c>
      <c r="B16" s="21" t="s">
        <v>38</v>
      </c>
      <c r="C16" s="13" t="s">
        <v>47</v>
      </c>
      <c r="D16" s="15">
        <f t="shared" si="1"/>
        <v>44210</v>
      </c>
      <c r="E16" s="13">
        <v>298839.64628607698</v>
      </c>
      <c r="F16" s="13">
        <v>4471561.11805683</v>
      </c>
      <c r="G16" s="17">
        <v>40.370372000000003</v>
      </c>
      <c r="H16" s="18">
        <v>-119.369361</v>
      </c>
      <c r="I16" s="16">
        <v>1421.4</v>
      </c>
      <c r="J16" s="16">
        <v>161</v>
      </c>
      <c r="K16" s="16">
        <v>-16</v>
      </c>
      <c r="L16" s="13" t="s">
        <v>18</v>
      </c>
      <c r="M16" s="16">
        <v>0</v>
      </c>
      <c r="N16" s="16">
        <v>0</v>
      </c>
      <c r="O16" s="16" t="s">
        <v>40</v>
      </c>
      <c r="P16" s="16" t="s">
        <v>55</v>
      </c>
      <c r="Q16" s="16" t="s">
        <v>55</v>
      </c>
      <c r="R16" s="16" t="s">
        <v>55</v>
      </c>
      <c r="S16" s="17" t="s">
        <v>43</v>
      </c>
      <c r="T16" s="13" t="s">
        <v>172</v>
      </c>
      <c r="U16" s="3" t="s">
        <v>109</v>
      </c>
      <c r="V16" s="3" t="s">
        <v>109</v>
      </c>
      <c r="W16" s="3" t="s">
        <v>104</v>
      </c>
      <c r="X16" s="3" t="s">
        <v>111</v>
      </c>
      <c r="Y16" s="3" t="s">
        <v>110</v>
      </c>
      <c r="Z16" s="23" t="s">
        <v>122</v>
      </c>
    </row>
    <row r="17" spans="1:26" ht="32.15" customHeight="1" x14ac:dyDescent="0.8">
      <c r="A17" s="13" t="s">
        <v>44</v>
      </c>
      <c r="B17" s="21" t="s">
        <v>38</v>
      </c>
      <c r="C17" s="13" t="s">
        <v>47</v>
      </c>
      <c r="D17" s="15">
        <f t="shared" si="1"/>
        <v>44210</v>
      </c>
      <c r="E17" s="13">
        <v>298838.09710526897</v>
      </c>
      <c r="F17" s="13">
        <v>4471560.3819286004</v>
      </c>
      <c r="G17" s="17">
        <v>40.370365</v>
      </c>
      <c r="H17" s="18">
        <v>-119.369379</v>
      </c>
      <c r="I17" s="16">
        <v>1419.9</v>
      </c>
      <c r="J17" s="16">
        <v>195</v>
      </c>
      <c r="K17" s="16">
        <v>26</v>
      </c>
      <c r="L17" s="13" t="s">
        <v>16</v>
      </c>
      <c r="M17" s="16">
        <v>243</v>
      </c>
      <c r="N17" s="16">
        <v>40</v>
      </c>
      <c r="O17" s="16" t="s">
        <v>35</v>
      </c>
      <c r="P17" s="16" t="s">
        <v>55</v>
      </c>
      <c r="Q17" s="16" t="s">
        <v>55</v>
      </c>
      <c r="R17" s="16" t="s">
        <v>55</v>
      </c>
      <c r="S17" s="17" t="s">
        <v>44</v>
      </c>
      <c r="T17" s="13" t="s">
        <v>171</v>
      </c>
      <c r="U17" s="3" t="s">
        <v>109</v>
      </c>
      <c r="V17" s="3" t="s">
        <v>98</v>
      </c>
      <c r="W17" s="3" t="s">
        <v>106</v>
      </c>
      <c r="X17" s="3" t="s">
        <v>100</v>
      </c>
      <c r="Y17" s="3" t="s">
        <v>110</v>
      </c>
      <c r="Z17" s="23" t="s">
        <v>123</v>
      </c>
    </row>
    <row r="18" spans="1:26" ht="47.75" customHeight="1" x14ac:dyDescent="0.8">
      <c r="A18" s="13" t="s">
        <v>45</v>
      </c>
      <c r="B18" s="21" t="s">
        <v>38</v>
      </c>
      <c r="C18" s="13" t="s">
        <v>47</v>
      </c>
      <c r="D18" s="15">
        <f t="shared" si="1"/>
        <v>44210</v>
      </c>
      <c r="E18" s="13">
        <v>298839.03407469997</v>
      </c>
      <c r="F18" s="13">
        <v>4471560.4679094302</v>
      </c>
      <c r="G18" s="17">
        <v>40.370365999999997</v>
      </c>
      <c r="H18" s="18">
        <v>-119.36936799999999</v>
      </c>
      <c r="I18" s="16">
        <v>1419.7</v>
      </c>
      <c r="J18" s="16">
        <v>175</v>
      </c>
      <c r="K18" s="16">
        <v>25</v>
      </c>
      <c r="L18" s="13" t="s">
        <v>16</v>
      </c>
      <c r="M18" s="16">
        <v>193</v>
      </c>
      <c r="N18" s="16">
        <v>50</v>
      </c>
      <c r="O18" s="16" t="s">
        <v>19</v>
      </c>
      <c r="P18" s="16">
        <v>15</v>
      </c>
      <c r="Q18" s="16">
        <v>50</v>
      </c>
      <c r="R18" s="16" t="s">
        <v>17</v>
      </c>
      <c r="S18" s="17" t="s">
        <v>45</v>
      </c>
      <c r="T18" s="13" t="s">
        <v>46</v>
      </c>
      <c r="U18" s="3" t="s">
        <v>97</v>
      </c>
      <c r="V18" s="3" t="s">
        <v>98</v>
      </c>
      <c r="W18" s="3" t="s">
        <v>102</v>
      </c>
      <c r="X18" s="3" t="s">
        <v>112</v>
      </c>
      <c r="Y18" s="3" t="s">
        <v>107</v>
      </c>
      <c r="Z18" s="23" t="s">
        <v>138</v>
      </c>
    </row>
    <row r="19" spans="1:26" ht="32.15" customHeight="1" x14ac:dyDescent="0.8">
      <c r="A19" s="13" t="s">
        <v>49</v>
      </c>
      <c r="B19" s="19" t="s">
        <v>32</v>
      </c>
      <c r="C19" s="13" t="s">
        <v>48</v>
      </c>
      <c r="D19" s="15">
        <f t="shared" si="1"/>
        <v>44210</v>
      </c>
      <c r="E19" s="13">
        <v>295990.08604531799</v>
      </c>
      <c r="F19" s="13">
        <v>4469319.4771220898</v>
      </c>
      <c r="G19" s="17">
        <v>40.349502000000001</v>
      </c>
      <c r="H19" s="18">
        <v>-119.40218</v>
      </c>
      <c r="I19" s="16">
        <v>1290.8</v>
      </c>
      <c r="J19" s="16">
        <v>88</v>
      </c>
      <c r="K19" s="16">
        <v>40</v>
      </c>
      <c r="L19" s="13" t="s">
        <v>19</v>
      </c>
      <c r="M19" s="16">
        <v>357</v>
      </c>
      <c r="N19" s="16">
        <v>42</v>
      </c>
      <c r="O19" s="16" t="s">
        <v>19</v>
      </c>
      <c r="P19" s="16" t="s">
        <v>55</v>
      </c>
      <c r="Q19" s="16" t="s">
        <v>55</v>
      </c>
      <c r="R19" s="16" t="s">
        <v>55</v>
      </c>
      <c r="S19" s="17" t="s">
        <v>49</v>
      </c>
      <c r="T19" s="13" t="s">
        <v>170</v>
      </c>
      <c r="U19" s="3" t="s">
        <v>97</v>
      </c>
      <c r="V19" s="3" t="s">
        <v>98</v>
      </c>
      <c r="W19" s="3" t="s">
        <v>114</v>
      </c>
      <c r="X19" s="3" t="s">
        <v>113</v>
      </c>
      <c r="Y19" s="4"/>
      <c r="Z19" s="5" t="s">
        <v>124</v>
      </c>
    </row>
    <row r="20" spans="1:26" ht="32.15" customHeight="1" x14ac:dyDescent="0.8">
      <c r="A20" s="13" t="s">
        <v>50</v>
      </c>
      <c r="B20" s="19" t="s">
        <v>32</v>
      </c>
      <c r="C20" s="13" t="s">
        <v>48</v>
      </c>
      <c r="D20" s="15">
        <f t="shared" si="1"/>
        <v>44210</v>
      </c>
      <c r="E20" s="13" t="s">
        <v>55</v>
      </c>
      <c r="F20" s="13" t="s">
        <v>55</v>
      </c>
      <c r="G20" s="17"/>
      <c r="H20" s="18"/>
      <c r="I20" s="16"/>
      <c r="J20" s="16">
        <v>220</v>
      </c>
      <c r="K20" s="16">
        <v>20</v>
      </c>
      <c r="L20" s="13" t="s">
        <v>16</v>
      </c>
      <c r="M20" s="16">
        <v>57</v>
      </c>
      <c r="N20" s="16">
        <v>72</v>
      </c>
      <c r="O20" s="16" t="s">
        <v>19</v>
      </c>
      <c r="P20" s="16" t="s">
        <v>55</v>
      </c>
      <c r="Q20" s="16" t="s">
        <v>55</v>
      </c>
      <c r="R20" s="16" t="s">
        <v>55</v>
      </c>
      <c r="S20" s="17"/>
      <c r="T20" s="13" t="s">
        <v>169</v>
      </c>
      <c r="U20" s="3" t="s">
        <v>97</v>
      </c>
      <c r="V20" s="3" t="s">
        <v>98</v>
      </c>
      <c r="W20" s="3" t="s">
        <v>115</v>
      </c>
      <c r="X20" s="3" t="s">
        <v>103</v>
      </c>
      <c r="Y20" s="4"/>
      <c r="Z20" s="5" t="s">
        <v>155</v>
      </c>
    </row>
    <row r="21" spans="1:26" ht="32.15" customHeight="1" x14ac:dyDescent="0.8">
      <c r="A21" s="13" t="s">
        <v>51</v>
      </c>
      <c r="B21" s="19" t="s">
        <v>32</v>
      </c>
      <c r="C21" s="13" t="s">
        <v>48</v>
      </c>
      <c r="D21" s="15">
        <f t="shared" si="1"/>
        <v>44210</v>
      </c>
      <c r="E21" s="13">
        <v>296020.09563929198</v>
      </c>
      <c r="F21" s="13">
        <v>4469263.3369084196</v>
      </c>
      <c r="G21" s="17">
        <v>40.349004000000001</v>
      </c>
      <c r="H21" s="18">
        <v>-119.401809</v>
      </c>
      <c r="I21" s="16">
        <v>1309.5999999999999</v>
      </c>
      <c r="J21" s="16">
        <v>237</v>
      </c>
      <c r="K21" s="16">
        <v>48</v>
      </c>
      <c r="L21" s="20" t="s">
        <v>55</v>
      </c>
      <c r="M21" s="16">
        <v>190</v>
      </c>
      <c r="N21" s="16">
        <v>43</v>
      </c>
      <c r="O21" s="16" t="s">
        <v>34</v>
      </c>
      <c r="P21" s="16" t="s">
        <v>55</v>
      </c>
      <c r="Q21" s="16" t="s">
        <v>55</v>
      </c>
      <c r="R21" s="16" t="s">
        <v>55</v>
      </c>
      <c r="S21" s="17" t="s">
        <v>51</v>
      </c>
      <c r="T21" s="13" t="s">
        <v>168</v>
      </c>
      <c r="U21" s="3" t="s">
        <v>97</v>
      </c>
      <c r="V21" s="3" t="s">
        <v>98</v>
      </c>
      <c r="W21" s="3" t="s">
        <v>103</v>
      </c>
      <c r="X21" s="3" t="s">
        <v>113</v>
      </c>
      <c r="Y21" s="4"/>
      <c r="Z21" s="23" t="s">
        <v>125</v>
      </c>
    </row>
    <row r="22" spans="1:26" ht="32.15" customHeight="1" x14ac:dyDescent="0.8">
      <c r="A22" s="13" t="s">
        <v>52</v>
      </c>
      <c r="B22" s="24" t="s">
        <v>53</v>
      </c>
      <c r="C22" s="13" t="s">
        <v>54</v>
      </c>
      <c r="D22" s="15">
        <f t="shared" ref="D22:D28" si="2">DATE(2021,1,15)</f>
        <v>44211</v>
      </c>
      <c r="E22" s="13">
        <v>297179.047369876</v>
      </c>
      <c r="F22" s="13">
        <v>4478423.5835993402</v>
      </c>
      <c r="G22" s="17">
        <v>40.431741000000002</v>
      </c>
      <c r="H22" s="18">
        <v>-119.39109000000001</v>
      </c>
      <c r="I22" s="16">
        <v>1447.1</v>
      </c>
      <c r="J22" s="16">
        <v>192</v>
      </c>
      <c r="K22" s="16">
        <v>13</v>
      </c>
      <c r="L22" s="13" t="s">
        <v>16</v>
      </c>
      <c r="M22" s="16">
        <v>210</v>
      </c>
      <c r="N22" s="16">
        <v>23</v>
      </c>
      <c r="O22" s="16" t="s">
        <v>19</v>
      </c>
      <c r="P22" s="16" t="s">
        <v>55</v>
      </c>
      <c r="Q22" s="16" t="s">
        <v>55</v>
      </c>
      <c r="R22" s="16" t="s">
        <v>55</v>
      </c>
      <c r="S22" s="17" t="s">
        <v>52</v>
      </c>
      <c r="T22" s="13" t="s">
        <v>167</v>
      </c>
      <c r="U22" s="3" t="s">
        <v>98</v>
      </c>
      <c r="V22" s="3" t="s">
        <v>97</v>
      </c>
      <c r="W22" s="3" t="s">
        <v>114</v>
      </c>
      <c r="X22" s="3" t="s">
        <v>101</v>
      </c>
      <c r="Y22" s="4"/>
      <c r="Z22" s="23" t="s">
        <v>126</v>
      </c>
    </row>
    <row r="23" spans="1:26" ht="32.15" customHeight="1" x14ac:dyDescent="0.8">
      <c r="A23" s="13" t="s">
        <v>57</v>
      </c>
      <c r="B23" s="24" t="s">
        <v>53</v>
      </c>
      <c r="C23" s="13" t="s">
        <v>54</v>
      </c>
      <c r="D23" s="15">
        <f t="shared" si="2"/>
        <v>44211</v>
      </c>
      <c r="E23" s="13">
        <v>297030.04853328899</v>
      </c>
      <c r="F23" s="13">
        <v>4477310.8881406495</v>
      </c>
      <c r="G23" s="17">
        <v>40.421689000000001</v>
      </c>
      <c r="H23" s="18">
        <v>-119.39249</v>
      </c>
      <c r="I23" s="16">
        <v>1325</v>
      </c>
      <c r="J23" s="16">
        <v>280</v>
      </c>
      <c r="K23" s="16">
        <v>70</v>
      </c>
      <c r="L23" s="13" t="s">
        <v>26</v>
      </c>
      <c r="M23" s="16">
        <v>337</v>
      </c>
      <c r="N23" s="16">
        <v>80</v>
      </c>
      <c r="O23" s="16" t="s">
        <v>26</v>
      </c>
      <c r="P23" s="16" t="s">
        <v>55</v>
      </c>
      <c r="Q23" s="16" t="s">
        <v>55</v>
      </c>
      <c r="R23" s="16" t="s">
        <v>55</v>
      </c>
      <c r="S23" s="17" t="s">
        <v>57</v>
      </c>
      <c r="T23" s="13" t="s">
        <v>56</v>
      </c>
      <c r="U23" s="3" t="s">
        <v>98</v>
      </c>
      <c r="V23" s="3" t="s">
        <v>98</v>
      </c>
      <c r="W23" s="3" t="s">
        <v>103</v>
      </c>
      <c r="X23" s="3" t="s">
        <v>96</v>
      </c>
      <c r="Y23" s="4"/>
      <c r="Z23" s="23" t="s">
        <v>127</v>
      </c>
    </row>
    <row r="24" spans="1:26" ht="32.15" customHeight="1" x14ac:dyDescent="0.8">
      <c r="A24" s="13" t="s">
        <v>58</v>
      </c>
      <c r="B24" s="24" t="s">
        <v>53</v>
      </c>
      <c r="C24" s="13" t="s">
        <v>54</v>
      </c>
      <c r="D24" s="15">
        <f t="shared" si="2"/>
        <v>44211</v>
      </c>
      <c r="E24" s="13">
        <v>297026.447242875</v>
      </c>
      <c r="F24" s="13">
        <v>4477303.32012296</v>
      </c>
      <c r="G24" s="17">
        <v>40.421619999999997</v>
      </c>
      <c r="H24" s="18">
        <v>-119.39252999999999</v>
      </c>
      <c r="I24" s="16">
        <v>1325.9</v>
      </c>
      <c r="J24" s="16">
        <v>340</v>
      </c>
      <c r="K24" s="16">
        <v>0</v>
      </c>
      <c r="L24" s="13" t="s">
        <v>40</v>
      </c>
      <c r="M24" s="16">
        <v>330</v>
      </c>
      <c r="N24" s="16">
        <v>60</v>
      </c>
      <c r="O24" s="16" t="s">
        <v>26</v>
      </c>
      <c r="P24" s="16" t="s">
        <v>55</v>
      </c>
      <c r="Q24" s="16" t="s">
        <v>55</v>
      </c>
      <c r="R24" s="16" t="s">
        <v>55</v>
      </c>
      <c r="S24" s="17" t="s">
        <v>58</v>
      </c>
      <c r="T24" s="13" t="s">
        <v>56</v>
      </c>
      <c r="U24" s="3" t="s">
        <v>98</v>
      </c>
      <c r="V24" s="3" t="s">
        <v>97</v>
      </c>
      <c r="W24" s="3" t="s">
        <v>103</v>
      </c>
      <c r="X24" s="3" t="s">
        <v>96</v>
      </c>
      <c r="Y24" s="4"/>
      <c r="Z24" s="23" t="s">
        <v>128</v>
      </c>
    </row>
    <row r="25" spans="1:26" ht="32.15" customHeight="1" x14ac:dyDescent="0.8">
      <c r="A25" s="13" t="s">
        <v>61</v>
      </c>
      <c r="B25" s="24" t="s">
        <v>53</v>
      </c>
      <c r="C25" s="13" t="s">
        <v>54</v>
      </c>
      <c r="D25" s="15">
        <f t="shared" si="2"/>
        <v>44211</v>
      </c>
      <c r="E25" s="13">
        <v>297028.84219595301</v>
      </c>
      <c r="F25" s="13">
        <v>4477297.7004706003</v>
      </c>
      <c r="G25" s="17">
        <v>40.421570000000003</v>
      </c>
      <c r="H25" s="18">
        <v>-119.3925</v>
      </c>
      <c r="I25" s="16">
        <v>1327.2</v>
      </c>
      <c r="J25" s="16">
        <v>20</v>
      </c>
      <c r="K25" s="16">
        <v>72</v>
      </c>
      <c r="L25" s="13" t="s">
        <v>26</v>
      </c>
      <c r="M25" s="16">
        <v>285</v>
      </c>
      <c r="N25" s="16">
        <v>72</v>
      </c>
      <c r="O25" s="16" t="s">
        <v>26</v>
      </c>
      <c r="P25" s="16" t="s">
        <v>55</v>
      </c>
      <c r="Q25" s="16" t="s">
        <v>55</v>
      </c>
      <c r="R25" s="16" t="s">
        <v>55</v>
      </c>
      <c r="S25" s="17" t="s">
        <v>61</v>
      </c>
      <c r="T25" s="13" t="s">
        <v>60</v>
      </c>
      <c r="U25" s="3" t="s">
        <v>98</v>
      </c>
      <c r="V25" s="3" t="s">
        <v>98</v>
      </c>
      <c r="W25" s="3" t="s">
        <v>100</v>
      </c>
      <c r="X25" s="3" t="s">
        <v>101</v>
      </c>
      <c r="Y25" s="4"/>
      <c r="Z25" s="23" t="s">
        <v>129</v>
      </c>
    </row>
    <row r="26" spans="1:26" ht="32.15" customHeight="1" x14ac:dyDescent="0.8">
      <c r="A26" s="13" t="s">
        <v>62</v>
      </c>
      <c r="B26" s="25" t="s">
        <v>59</v>
      </c>
      <c r="C26" s="13" t="s">
        <v>63</v>
      </c>
      <c r="D26" s="15">
        <f t="shared" si="2"/>
        <v>44211</v>
      </c>
      <c r="E26" s="13">
        <v>297022.992650125</v>
      </c>
      <c r="F26" s="13">
        <v>4476862.3651711503</v>
      </c>
      <c r="G26" s="17">
        <v>40.417650000000002</v>
      </c>
      <c r="H26" s="18">
        <v>-119.39243</v>
      </c>
      <c r="I26" s="16">
        <v>1296.5</v>
      </c>
      <c r="J26" s="16">
        <v>10</v>
      </c>
      <c r="K26" s="16">
        <v>22</v>
      </c>
      <c r="L26" s="13" t="s">
        <v>18</v>
      </c>
      <c r="M26" s="16">
        <v>23</v>
      </c>
      <c r="N26" s="16">
        <v>30</v>
      </c>
      <c r="O26" s="16" t="s">
        <v>26</v>
      </c>
      <c r="P26" s="16" t="s">
        <v>55</v>
      </c>
      <c r="Q26" s="16" t="s">
        <v>55</v>
      </c>
      <c r="R26" s="16" t="s">
        <v>55</v>
      </c>
      <c r="S26" s="17" t="s">
        <v>62</v>
      </c>
      <c r="T26" s="13" t="s">
        <v>166</v>
      </c>
      <c r="U26" s="3" t="s">
        <v>94</v>
      </c>
      <c r="V26" s="3" t="s">
        <v>94</v>
      </c>
      <c r="W26" s="3" t="s">
        <v>115</v>
      </c>
      <c r="X26" s="3" t="s">
        <v>101</v>
      </c>
      <c r="Y26" s="4"/>
      <c r="Z26" s="23" t="s">
        <v>130</v>
      </c>
    </row>
    <row r="27" spans="1:26" ht="32.15" customHeight="1" x14ac:dyDescent="0.8">
      <c r="A27" s="26" t="s">
        <v>64</v>
      </c>
      <c r="B27" s="27" t="s">
        <v>65</v>
      </c>
      <c r="C27" s="13" t="s">
        <v>66</v>
      </c>
      <c r="D27" s="15">
        <f t="shared" si="2"/>
        <v>44211</v>
      </c>
      <c r="E27" s="13" t="s">
        <v>55</v>
      </c>
      <c r="F27" s="13" t="s">
        <v>55</v>
      </c>
      <c r="G27" s="28" t="s">
        <v>55</v>
      </c>
      <c r="H27" s="28" t="s">
        <v>55</v>
      </c>
      <c r="I27" s="29" t="s">
        <v>55</v>
      </c>
      <c r="J27" s="16">
        <v>230</v>
      </c>
      <c r="K27" s="16">
        <v>0</v>
      </c>
      <c r="L27" s="13" t="s">
        <v>40</v>
      </c>
      <c r="M27" s="16">
        <v>240</v>
      </c>
      <c r="N27" s="16">
        <v>80</v>
      </c>
      <c r="O27" s="16" t="s">
        <v>16</v>
      </c>
      <c r="P27" s="16" t="s">
        <v>55</v>
      </c>
      <c r="Q27" s="16" t="s">
        <v>55</v>
      </c>
      <c r="R27" s="16" t="s">
        <v>55</v>
      </c>
      <c r="S27" s="28" t="s">
        <v>64</v>
      </c>
      <c r="T27" s="13" t="s">
        <v>82</v>
      </c>
      <c r="U27" s="3" t="s">
        <v>89</v>
      </c>
      <c r="V27" s="3" t="s">
        <v>98</v>
      </c>
      <c r="W27" s="3" t="s">
        <v>95</v>
      </c>
      <c r="X27" s="3" t="s">
        <v>108</v>
      </c>
      <c r="Y27" s="4"/>
      <c r="Z27" s="23" t="s">
        <v>139</v>
      </c>
    </row>
    <row r="28" spans="1:26" ht="32.15" customHeight="1" x14ac:dyDescent="0.8">
      <c r="A28" s="13" t="s">
        <v>67</v>
      </c>
      <c r="B28" s="14" t="s">
        <v>5</v>
      </c>
      <c r="C28" s="13" t="s">
        <v>6</v>
      </c>
      <c r="D28" s="15">
        <f t="shared" si="2"/>
        <v>44211</v>
      </c>
      <c r="E28" s="13">
        <v>296899.594943606</v>
      </c>
      <c r="F28" s="13">
        <v>4477541.2805176703</v>
      </c>
      <c r="G28" s="17">
        <v>40.423730999999997</v>
      </c>
      <c r="H28" s="18">
        <v>-119.39409999999999</v>
      </c>
      <c r="I28" s="16">
        <v>1297.7</v>
      </c>
      <c r="J28" s="16">
        <v>45</v>
      </c>
      <c r="K28" s="16">
        <v>50</v>
      </c>
      <c r="L28" s="13" t="s">
        <v>34</v>
      </c>
      <c r="M28" s="16">
        <v>50</v>
      </c>
      <c r="N28" s="16">
        <v>90</v>
      </c>
      <c r="O28" s="16" t="s">
        <v>28</v>
      </c>
      <c r="P28" s="16">
        <v>290</v>
      </c>
      <c r="Q28" s="16">
        <v>55</v>
      </c>
      <c r="R28" s="16" t="s">
        <v>26</v>
      </c>
      <c r="S28" s="17" t="s">
        <v>67</v>
      </c>
      <c r="T28" s="13" t="s">
        <v>68</v>
      </c>
      <c r="U28" s="3" t="s">
        <v>98</v>
      </c>
      <c r="V28" s="3" t="s">
        <v>98</v>
      </c>
      <c r="W28" s="3" t="s">
        <v>95</v>
      </c>
      <c r="X28" s="3" t="s">
        <v>112</v>
      </c>
      <c r="Y28" s="4"/>
      <c r="Z28" s="5" t="s">
        <v>156</v>
      </c>
    </row>
    <row r="29" spans="1:26" ht="32.15" customHeight="1" x14ac:dyDescent="0.8">
      <c r="A29" s="13" t="s">
        <v>69</v>
      </c>
      <c r="B29" s="27" t="s">
        <v>65</v>
      </c>
      <c r="C29" s="13" t="s">
        <v>66</v>
      </c>
      <c r="D29" s="15">
        <f>DATE(2021,1,16)</f>
        <v>44212</v>
      </c>
      <c r="E29" s="13">
        <v>297149.42487055599</v>
      </c>
      <c r="F29" s="13">
        <v>4476260.0275728703</v>
      </c>
      <c r="G29" s="17">
        <v>40.412258999999999</v>
      </c>
      <c r="H29" s="18">
        <v>-119.390749</v>
      </c>
      <c r="I29" s="16">
        <v>1274.2</v>
      </c>
      <c r="J29" s="16">
        <v>283</v>
      </c>
      <c r="K29" s="16">
        <v>0</v>
      </c>
      <c r="L29" s="13" t="s">
        <v>40</v>
      </c>
      <c r="M29" s="16">
        <v>280</v>
      </c>
      <c r="N29" s="16">
        <v>20</v>
      </c>
      <c r="O29" s="16" t="s">
        <v>26</v>
      </c>
      <c r="P29" s="16" t="s">
        <v>55</v>
      </c>
      <c r="Q29" s="16" t="s">
        <v>55</v>
      </c>
      <c r="R29" s="16" t="s">
        <v>55</v>
      </c>
      <c r="S29" s="17" t="s">
        <v>69</v>
      </c>
      <c r="U29" s="3" t="s">
        <v>89</v>
      </c>
      <c r="V29" s="3" t="s">
        <v>94</v>
      </c>
      <c r="W29" s="3" t="s">
        <v>95</v>
      </c>
      <c r="X29" s="3" t="s">
        <v>101</v>
      </c>
      <c r="Y29" s="4"/>
      <c r="Z29" s="23" t="s">
        <v>140</v>
      </c>
    </row>
    <row r="30" spans="1:26" ht="32.15" customHeight="1" x14ac:dyDescent="0.8">
      <c r="A30" s="13" t="s">
        <v>70</v>
      </c>
      <c r="B30" s="25" t="s">
        <v>59</v>
      </c>
      <c r="C30" s="13" t="s">
        <v>63</v>
      </c>
      <c r="D30" s="15">
        <f>DATE(2021,1,16)</f>
        <v>44212</v>
      </c>
      <c r="E30" s="13">
        <v>297373.72154576803</v>
      </c>
      <c r="F30" s="13">
        <v>4476305.7302555796</v>
      </c>
      <c r="G30" s="17">
        <v>40.412725000000002</v>
      </c>
      <c r="H30" s="18">
        <v>-119.38812222222199</v>
      </c>
      <c r="I30" s="16">
        <v>1195.9000000000001</v>
      </c>
      <c r="J30" s="16">
        <v>195</v>
      </c>
      <c r="K30" s="16">
        <v>10</v>
      </c>
      <c r="L30" s="13" t="s">
        <v>16</v>
      </c>
      <c r="M30" s="16">
        <v>204</v>
      </c>
      <c r="N30" s="16">
        <v>85</v>
      </c>
      <c r="O30" s="16" t="s">
        <v>19</v>
      </c>
      <c r="P30" s="16" t="s">
        <v>55</v>
      </c>
      <c r="Q30" s="16" t="s">
        <v>55</v>
      </c>
      <c r="R30" s="16" t="s">
        <v>55</v>
      </c>
      <c r="S30" s="17" t="s">
        <v>70</v>
      </c>
      <c r="T30" s="13" t="s">
        <v>165</v>
      </c>
      <c r="U30" s="3" t="s">
        <v>109</v>
      </c>
      <c r="V30" s="3" t="s">
        <v>94</v>
      </c>
      <c r="W30" s="3" t="s">
        <v>104</v>
      </c>
      <c r="X30" s="3" t="s">
        <v>101</v>
      </c>
      <c r="Y30" s="3" t="s">
        <v>107</v>
      </c>
      <c r="Z30" s="23" t="s">
        <v>157</v>
      </c>
    </row>
    <row r="31" spans="1:26" ht="32.15" customHeight="1" x14ac:dyDescent="0.8">
      <c r="A31" s="13" t="s">
        <v>71</v>
      </c>
      <c r="B31" s="25" t="s">
        <v>59</v>
      </c>
      <c r="C31" s="13" t="s">
        <v>72</v>
      </c>
      <c r="D31" s="13"/>
      <c r="E31" s="13" t="s">
        <v>55</v>
      </c>
      <c r="F31" s="13" t="s">
        <v>55</v>
      </c>
      <c r="G31" s="28" t="s">
        <v>55</v>
      </c>
      <c r="H31" s="28" t="s">
        <v>55</v>
      </c>
      <c r="I31" s="29" t="s">
        <v>55</v>
      </c>
      <c r="J31" s="16" t="s">
        <v>55</v>
      </c>
      <c r="K31" s="16" t="s">
        <v>55</v>
      </c>
      <c r="L31" s="16" t="s">
        <v>55</v>
      </c>
      <c r="M31" s="16" t="s">
        <v>55</v>
      </c>
      <c r="N31" s="16" t="s">
        <v>55</v>
      </c>
      <c r="O31" s="16" t="s">
        <v>55</v>
      </c>
      <c r="P31" s="16" t="s">
        <v>55</v>
      </c>
      <c r="Q31" s="16" t="s">
        <v>55</v>
      </c>
      <c r="R31" s="16" t="s">
        <v>55</v>
      </c>
      <c r="S31" s="28" t="s">
        <v>71</v>
      </c>
      <c r="T31" s="13" t="s">
        <v>164</v>
      </c>
      <c r="U31" s="3" t="s">
        <v>97</v>
      </c>
      <c r="V31" s="3" t="s">
        <v>98</v>
      </c>
      <c r="W31" s="3" t="s">
        <v>100</v>
      </c>
      <c r="X31" s="3" t="s">
        <v>101</v>
      </c>
      <c r="Y31" s="4"/>
      <c r="Z31" s="23" t="s">
        <v>158</v>
      </c>
    </row>
    <row r="32" spans="1:26" ht="32.15" customHeight="1" x14ac:dyDescent="0.8">
      <c r="A32" s="13" t="s">
        <v>74</v>
      </c>
      <c r="B32" s="25" t="s">
        <v>59</v>
      </c>
      <c r="C32" s="13" t="s">
        <v>63</v>
      </c>
      <c r="D32" s="15">
        <f t="shared" ref="D32:D37" si="3">DATE(2021,1,16)</f>
        <v>44212</v>
      </c>
      <c r="E32" s="13">
        <v>297367.79995593103</v>
      </c>
      <c r="F32" s="13">
        <v>4476296.4472949402</v>
      </c>
      <c r="G32" s="17">
        <v>40.412640000000003</v>
      </c>
      <c r="H32" s="18">
        <v>-119.388189</v>
      </c>
      <c r="I32" s="16">
        <v>1328.3</v>
      </c>
      <c r="J32" s="16">
        <v>230</v>
      </c>
      <c r="K32" s="16">
        <v>55</v>
      </c>
      <c r="L32" s="13" t="s">
        <v>16</v>
      </c>
      <c r="M32" s="16">
        <v>240</v>
      </c>
      <c r="N32" s="16">
        <v>70</v>
      </c>
      <c r="O32" s="16" t="s">
        <v>35</v>
      </c>
      <c r="P32" s="16" t="s">
        <v>55</v>
      </c>
      <c r="Q32" s="16" t="s">
        <v>55</v>
      </c>
      <c r="R32" s="16" t="s">
        <v>55</v>
      </c>
      <c r="S32" s="17" t="s">
        <v>74</v>
      </c>
      <c r="T32" s="13" t="s">
        <v>73</v>
      </c>
      <c r="U32" s="3" t="s">
        <v>89</v>
      </c>
      <c r="V32" s="3" t="s">
        <v>89</v>
      </c>
      <c r="W32" s="3" t="s">
        <v>102</v>
      </c>
      <c r="X32" s="3" t="s">
        <v>112</v>
      </c>
      <c r="Y32" s="4"/>
      <c r="Z32" s="23" t="s">
        <v>141</v>
      </c>
    </row>
    <row r="33" spans="1:26" ht="49.5" customHeight="1" x14ac:dyDescent="0.8">
      <c r="A33" s="13" t="s">
        <v>75</v>
      </c>
      <c r="B33" s="25" t="s">
        <v>59</v>
      </c>
      <c r="C33" s="13" t="s">
        <v>63</v>
      </c>
      <c r="D33" s="15">
        <f t="shared" si="3"/>
        <v>44212</v>
      </c>
      <c r="E33" s="13">
        <v>297331.69628946797</v>
      </c>
      <c r="F33" s="13">
        <v>4476478.0638728701</v>
      </c>
      <c r="G33" s="17">
        <v>40.414265999999998</v>
      </c>
      <c r="H33" s="18">
        <v>-119.388672</v>
      </c>
      <c r="I33" s="16">
        <v>1338</v>
      </c>
      <c r="J33" s="16">
        <v>150</v>
      </c>
      <c r="K33" s="16">
        <v>40</v>
      </c>
      <c r="L33" s="13" t="s">
        <v>16</v>
      </c>
      <c r="M33" s="16">
        <v>110</v>
      </c>
      <c r="N33" s="16">
        <v>60</v>
      </c>
      <c r="O33" s="16" t="s">
        <v>34</v>
      </c>
      <c r="P33" s="16">
        <v>5</v>
      </c>
      <c r="Q33" s="16">
        <v>39</v>
      </c>
      <c r="R33" s="16" t="s">
        <v>19</v>
      </c>
      <c r="S33" s="17" t="s">
        <v>75</v>
      </c>
      <c r="T33" s="13" t="s">
        <v>163</v>
      </c>
      <c r="U33" s="3" t="s">
        <v>109</v>
      </c>
      <c r="V33" s="3" t="s">
        <v>109</v>
      </c>
      <c r="W33" s="3" t="s">
        <v>104</v>
      </c>
      <c r="X33" s="3" t="s">
        <v>101</v>
      </c>
      <c r="Y33" s="3" t="s">
        <v>110</v>
      </c>
      <c r="Z33" s="23" t="s">
        <v>159</v>
      </c>
    </row>
    <row r="34" spans="1:26" ht="32.15" customHeight="1" x14ac:dyDescent="0.8">
      <c r="A34" s="13" t="s">
        <v>76</v>
      </c>
      <c r="B34" s="25" t="s">
        <v>59</v>
      </c>
      <c r="C34" s="13" t="s">
        <v>63</v>
      </c>
      <c r="D34" s="15">
        <f t="shared" si="3"/>
        <v>44212</v>
      </c>
      <c r="E34" s="13">
        <v>297337.68186146498</v>
      </c>
      <c r="F34" s="13">
        <v>4476476.4577681301</v>
      </c>
      <c r="G34" s="17">
        <v>40.414253000000002</v>
      </c>
      <c r="H34" s="18">
        <v>-119.38860099999999</v>
      </c>
      <c r="I34" s="16">
        <v>1345</v>
      </c>
      <c r="J34" s="16" t="s">
        <v>55</v>
      </c>
      <c r="K34" s="16" t="s">
        <v>55</v>
      </c>
      <c r="L34" s="16" t="s">
        <v>55</v>
      </c>
      <c r="M34" s="16" t="s">
        <v>55</v>
      </c>
      <c r="N34" s="16" t="s">
        <v>55</v>
      </c>
      <c r="O34" s="16" t="s">
        <v>55</v>
      </c>
      <c r="P34" s="16" t="s">
        <v>55</v>
      </c>
      <c r="Q34" s="16" t="s">
        <v>55</v>
      </c>
      <c r="R34" s="16" t="s">
        <v>55</v>
      </c>
      <c r="S34" s="17" t="s">
        <v>76</v>
      </c>
      <c r="T34" s="13" t="s">
        <v>77</v>
      </c>
      <c r="U34" s="3" t="s">
        <v>109</v>
      </c>
      <c r="V34" s="3" t="s">
        <v>109</v>
      </c>
      <c r="W34" s="3" t="s">
        <v>104</v>
      </c>
      <c r="X34" s="3" t="s">
        <v>103</v>
      </c>
      <c r="Y34" s="3" t="s">
        <v>110</v>
      </c>
      <c r="Z34" s="23" t="s">
        <v>142</v>
      </c>
    </row>
    <row r="35" spans="1:26" ht="32.15" customHeight="1" x14ac:dyDescent="0.8">
      <c r="A35" s="13" t="s">
        <v>78</v>
      </c>
      <c r="B35" s="25" t="s">
        <v>59</v>
      </c>
      <c r="C35" s="13" t="s">
        <v>63</v>
      </c>
      <c r="D35" s="15">
        <f t="shared" si="3"/>
        <v>44212</v>
      </c>
      <c r="E35" s="13">
        <v>297334.09841649298</v>
      </c>
      <c r="F35" s="13">
        <v>4476482.1094230404</v>
      </c>
      <c r="G35" s="17">
        <v>40.414302999999997</v>
      </c>
      <c r="H35" s="18">
        <v>-119.388645</v>
      </c>
      <c r="I35" s="16">
        <v>1343</v>
      </c>
      <c r="J35" s="16">
        <v>175</v>
      </c>
      <c r="K35" s="16">
        <v>30</v>
      </c>
      <c r="L35" s="13" t="s">
        <v>16</v>
      </c>
      <c r="M35" s="16">
        <v>252</v>
      </c>
      <c r="N35" s="16">
        <v>20</v>
      </c>
      <c r="O35" s="16" t="s">
        <v>16</v>
      </c>
      <c r="P35" s="16">
        <v>10</v>
      </c>
      <c r="Q35" s="16">
        <v>45</v>
      </c>
      <c r="R35" s="16" t="s">
        <v>16</v>
      </c>
      <c r="S35" s="17" t="s">
        <v>78</v>
      </c>
      <c r="T35" s="13" t="s">
        <v>162</v>
      </c>
      <c r="U35" s="3" t="s">
        <v>109</v>
      </c>
      <c r="V35" s="3" t="s">
        <v>109</v>
      </c>
      <c r="W35" s="3" t="s">
        <v>104</v>
      </c>
      <c r="X35" s="3" t="s">
        <v>116</v>
      </c>
      <c r="Y35" s="3" t="s">
        <v>110</v>
      </c>
      <c r="Z35" s="23" t="s">
        <v>143</v>
      </c>
    </row>
    <row r="36" spans="1:26" ht="32.15" customHeight="1" x14ac:dyDescent="0.8">
      <c r="A36" s="13" t="s">
        <v>79</v>
      </c>
      <c r="B36" s="24" t="s">
        <v>53</v>
      </c>
      <c r="C36" s="13" t="s">
        <v>54</v>
      </c>
      <c r="D36" s="15">
        <f t="shared" si="3"/>
        <v>44212</v>
      </c>
      <c r="E36" s="13">
        <v>296658.07817785302</v>
      </c>
      <c r="F36" s="13">
        <v>4479528.0069946097</v>
      </c>
      <c r="G36" s="17">
        <v>40.441555000000001</v>
      </c>
      <c r="H36" s="18">
        <v>-119.39758</v>
      </c>
      <c r="I36" s="16">
        <v>1364</v>
      </c>
      <c r="J36" s="16">
        <v>232</v>
      </c>
      <c r="K36" s="16">
        <v>6</v>
      </c>
      <c r="L36" s="20" t="s">
        <v>55</v>
      </c>
      <c r="M36" s="16">
        <v>225</v>
      </c>
      <c r="N36" s="16">
        <v>35</v>
      </c>
      <c r="O36" s="20" t="s">
        <v>55</v>
      </c>
      <c r="P36" s="16" t="s">
        <v>55</v>
      </c>
      <c r="Q36" s="16" t="s">
        <v>55</v>
      </c>
      <c r="R36" s="16" t="s">
        <v>55</v>
      </c>
      <c r="S36" s="17" t="s">
        <v>79</v>
      </c>
      <c r="T36" s="13" t="s">
        <v>161</v>
      </c>
      <c r="U36" s="3" t="s">
        <v>89</v>
      </c>
      <c r="V36" s="3" t="s">
        <v>117</v>
      </c>
      <c r="W36" s="3" t="s">
        <v>100</v>
      </c>
      <c r="X36" s="3" t="s">
        <v>112</v>
      </c>
      <c r="Y36" s="4"/>
      <c r="Z36" s="23" t="s">
        <v>144</v>
      </c>
    </row>
    <row r="37" spans="1:26" ht="32.15" customHeight="1" x14ac:dyDescent="0.8">
      <c r="A37" s="26" t="s">
        <v>80</v>
      </c>
      <c r="B37" s="24" t="s">
        <v>53</v>
      </c>
      <c r="C37" s="13" t="s">
        <v>54</v>
      </c>
      <c r="D37" s="15">
        <f t="shared" si="3"/>
        <v>44212</v>
      </c>
      <c r="E37" s="13">
        <v>296658.07817785302</v>
      </c>
      <c r="F37" s="13">
        <v>4479528.0069946097</v>
      </c>
      <c r="G37" s="16">
        <v>40.441555000000001</v>
      </c>
      <c r="H37" s="13">
        <v>-119.39758</v>
      </c>
      <c r="I37" s="16">
        <v>1364</v>
      </c>
      <c r="J37" s="16" t="s">
        <v>55</v>
      </c>
      <c r="K37" s="16" t="s">
        <v>55</v>
      </c>
      <c r="L37" s="16" t="s">
        <v>55</v>
      </c>
      <c r="M37" s="16" t="s">
        <v>55</v>
      </c>
      <c r="N37" s="16" t="s">
        <v>55</v>
      </c>
      <c r="O37" s="16" t="s">
        <v>55</v>
      </c>
      <c r="P37" s="16" t="s">
        <v>55</v>
      </c>
      <c r="Q37" s="16" t="s">
        <v>55</v>
      </c>
      <c r="R37" s="16" t="s">
        <v>55</v>
      </c>
      <c r="S37" s="17" t="s">
        <v>80</v>
      </c>
      <c r="T37" s="13" t="s">
        <v>81</v>
      </c>
      <c r="U37" s="3" t="s">
        <v>98</v>
      </c>
      <c r="V37" s="3" t="s">
        <v>98</v>
      </c>
      <c r="W37" s="3" t="s">
        <v>114</v>
      </c>
      <c r="X37" s="3" t="s">
        <v>96</v>
      </c>
      <c r="Y37" s="4"/>
      <c r="Z37" s="23" t="s">
        <v>145</v>
      </c>
    </row>
    <row r="38" spans="1:26" ht="32.15" customHeight="1" x14ac:dyDescent="0.8">
      <c r="R38" s="16"/>
    </row>
    <row r="39" spans="1:26" ht="32.15" customHeight="1" x14ac:dyDescent="0.8">
      <c r="R39" s="16"/>
    </row>
    <row r="40" spans="1:26" ht="32.15" customHeight="1" x14ac:dyDescent="0.8">
      <c r="R40" s="16"/>
    </row>
    <row r="41" spans="1:26" ht="32.15" customHeight="1" x14ac:dyDescent="0.8">
      <c r="R41" s="16"/>
    </row>
    <row r="42" spans="1:26" ht="32.15" customHeight="1" x14ac:dyDescent="0.8">
      <c r="R42" s="16"/>
    </row>
    <row r="43" spans="1:26" ht="32.15" customHeight="1" x14ac:dyDescent="0.8">
      <c r="R43" s="16"/>
    </row>
    <row r="44" spans="1:26" ht="32.15" customHeight="1" x14ac:dyDescent="0.8">
      <c r="R44" s="16"/>
    </row>
    <row r="45" spans="1:26" ht="32.15" customHeight="1" x14ac:dyDescent="0.8">
      <c r="R45" s="16"/>
    </row>
    <row r="46" spans="1:26" ht="32.15" customHeight="1" x14ac:dyDescent="0.8">
      <c r="R46" s="16"/>
    </row>
    <row r="47" spans="1:26" ht="32.15" customHeight="1" x14ac:dyDescent="0.8">
      <c r="R47" s="16"/>
    </row>
    <row r="48" spans="1:26" ht="32.15" customHeight="1" x14ac:dyDescent="0.8">
      <c r="R48" s="16"/>
    </row>
    <row r="49" spans="18:18" ht="32.15" customHeight="1" x14ac:dyDescent="0.8">
      <c r="R49" s="16"/>
    </row>
    <row r="50" spans="18:18" ht="32.15" customHeight="1" x14ac:dyDescent="0.8">
      <c r="R50" s="16"/>
    </row>
    <row r="51" spans="18:18" ht="32.15" customHeight="1" x14ac:dyDescent="0.8">
      <c r="R51" s="16"/>
    </row>
  </sheetData>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 Feigl</dc:creator>
  <cp:lastModifiedBy>Samantha Kleich</cp:lastModifiedBy>
  <dcterms:created xsi:type="dcterms:W3CDTF">2021-01-13T04:20:52Z</dcterms:created>
  <dcterms:modified xsi:type="dcterms:W3CDTF">2021-12-03T20:15:35Z</dcterms:modified>
</cp:coreProperties>
</file>