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nnl-my.sharepoint.com/personal/hannah_rabinowitz_pnnl_gov/Documents/Documents/Geothermal/Contracts/Documents for Closeout/Documents for GDR/"/>
    </mc:Choice>
  </mc:AlternateContent>
  <xr:revisionPtr revIDLastSave="56" documentId="8_{B559E263-F632-4E4E-9488-F715A6A67066}" xr6:coauthVersionLast="47" xr6:coauthVersionMax="47" xr10:uidLastSave="{081F6B1E-B2D9-4B32-A844-98077697A816}"/>
  <bookViews>
    <workbookView xWindow="-28920" yWindow="-120" windowWidth="29040" windowHeight="15840" xr2:uid="{C4053609-F15F-4072-A3D0-24FB2DCD7714}"/>
  </bookViews>
  <sheets>
    <sheet name="Wind" sheetId="1" r:id="rId1"/>
    <sheet name="Solar" sheetId="2" r:id="rId2"/>
    <sheet name="Henry Hub" sheetId="3" r:id="rId3"/>
    <sheet name="Renewable penetration" sheetId="4" r:id="rId4"/>
    <sheet name="Retirement" sheetId="5" r:id="rId5"/>
    <sheet name="RPS" sheetId="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4" i="3" l="1"/>
  <c r="E44" i="3"/>
  <c r="E87" i="3"/>
  <c r="D13" i="2"/>
  <c r="D31" i="2"/>
  <c r="D35" i="1"/>
</calcChain>
</file>

<file path=xl/sharedStrings.xml><?xml version="1.0" encoding="utf-8"?>
<sst xmlns="http://schemas.openxmlformats.org/spreadsheetml/2006/main" count="619" uniqueCount="352">
  <si>
    <t>Solar</t>
  </si>
  <si>
    <t>Geothermal</t>
  </si>
  <si>
    <t>Hydro</t>
  </si>
  <si>
    <t xml:space="preserve">Annual average wind PPA price </t>
  </si>
  <si>
    <t>0.700***</t>
  </si>
  <si>
    <t>0.00681**</t>
  </si>
  <si>
    <t>0.671***</t>
  </si>
  <si>
    <t>AR</t>
  </si>
  <si>
    <t>(.)</t>
  </si>
  <si>
    <t>AZ</t>
  </si>
  <si>
    <t>CA</t>
  </si>
  <si>
    <t>67.85***</t>
  </si>
  <si>
    <t>-0.266*</t>
  </si>
  <si>
    <t>CO</t>
  </si>
  <si>
    <t>-28.37*</t>
  </si>
  <si>
    <t>CT</t>
  </si>
  <si>
    <t>54.18***</t>
  </si>
  <si>
    <t>FL</t>
  </si>
  <si>
    <t>47.64**</t>
  </si>
  <si>
    <t>GA</t>
  </si>
  <si>
    <t>HI</t>
  </si>
  <si>
    <t>84.26***</t>
  </si>
  <si>
    <t>184.3***</t>
  </si>
  <si>
    <t>IA</t>
  </si>
  <si>
    <t>ID</t>
  </si>
  <si>
    <t>16.01*</t>
  </si>
  <si>
    <t>IL</t>
  </si>
  <si>
    <t>MA</t>
  </si>
  <si>
    <t>35.21**</t>
  </si>
  <si>
    <t>MD</t>
  </si>
  <si>
    <t>ME</t>
  </si>
  <si>
    <t>55.86***</t>
  </si>
  <si>
    <t>MI</t>
  </si>
  <si>
    <t>-27.33                  (17.10)</t>
  </si>
  <si>
    <t>MN</t>
  </si>
  <si>
    <t>MO</t>
  </si>
  <si>
    <t>MS</t>
  </si>
  <si>
    <t>MT</t>
  </si>
  <si>
    <t>13.56                      (12.56)</t>
  </si>
  <si>
    <t>NC</t>
  </si>
  <si>
    <t xml:space="preserve">1.438                    (11.07)  </t>
  </si>
  <si>
    <t>NE</t>
  </si>
  <si>
    <t>NH</t>
  </si>
  <si>
    <t>21.16*                    (8.770)</t>
  </si>
  <si>
    <t>NM</t>
  </si>
  <si>
    <t>NV</t>
  </si>
  <si>
    <t>-0.436**</t>
  </si>
  <si>
    <t>18.98                    (15.00)</t>
  </si>
  <si>
    <t>NY</t>
  </si>
  <si>
    <t>134.6***</t>
  </si>
  <si>
    <t xml:space="preserve">14.65*                    (6.010)   </t>
  </si>
  <si>
    <t>OH</t>
  </si>
  <si>
    <t>130.3***</t>
  </si>
  <si>
    <t>OR</t>
  </si>
  <si>
    <t>21.91*                   (8.601)</t>
  </si>
  <si>
    <t>PA</t>
  </si>
  <si>
    <t>-4.355                    (14.91)</t>
  </si>
  <si>
    <t>RI</t>
  </si>
  <si>
    <t>13.92                   (20.67)</t>
  </si>
  <si>
    <t>SC</t>
  </si>
  <si>
    <t>-0.263                      (10.61)</t>
  </si>
  <si>
    <t>SD</t>
  </si>
  <si>
    <t>-37.02                  (28.85)</t>
  </si>
  <si>
    <t>TX</t>
  </si>
  <si>
    <t>-11.27                    (20.89)</t>
  </si>
  <si>
    <t>VA</t>
  </si>
  <si>
    <t xml:space="preserve">37.49                      (28.85)  </t>
  </si>
  <si>
    <t>VT</t>
  </si>
  <si>
    <t>WA</t>
  </si>
  <si>
    <t xml:space="preserve">17.17                      (10.03)  </t>
  </si>
  <si>
    <t>WI</t>
  </si>
  <si>
    <t>-32.20                     (17.10)</t>
  </si>
  <si>
    <t>WV</t>
  </si>
  <si>
    <t>-5.721                    (20.64)</t>
  </si>
  <si>
    <t>WY</t>
  </si>
  <si>
    <t xml:space="preserve">-23.36                   (20.65)   </t>
  </si>
  <si>
    <t>Retirements</t>
  </si>
  <si>
    <t>0.0000628*</t>
  </si>
  <si>
    <t>Retirements (5-year average)</t>
  </si>
  <si>
    <t>-0.0253***</t>
  </si>
  <si>
    <t>-0.000105***</t>
  </si>
  <si>
    <r>
      <t>CO</t>
    </r>
    <r>
      <rPr>
        <vertAlign val="superscript"/>
        <sz val="10"/>
        <color rgb="FF000000"/>
        <rFont val="Arial"/>
        <family val="2"/>
      </rPr>
      <t>2</t>
    </r>
    <r>
      <rPr>
        <sz val="10"/>
        <color rgb="FF000000"/>
        <rFont val="Arial"/>
        <family val="2"/>
      </rPr>
      <t xml:space="preserve"> price</t>
    </r>
  </si>
  <si>
    <t>-1.412**</t>
  </si>
  <si>
    <t>ln(hardware costs)</t>
  </si>
  <si>
    <t>52.49***</t>
  </si>
  <si>
    <t>RPS goal</t>
  </si>
  <si>
    <t>0.934**</t>
  </si>
  <si>
    <t>RPS outstanding</t>
  </si>
  <si>
    <t>1.159***</t>
  </si>
  <si>
    <t>Annual average solar PPA price</t>
  </si>
  <si>
    <t>-0.106**                  (0.0407)</t>
  </si>
  <si>
    <t>Constant</t>
  </si>
  <si>
    <t>-308.0***</t>
  </si>
  <si>
    <t>4.098***</t>
  </si>
  <si>
    <t xml:space="preserve">47.02***                   (7.731)  </t>
  </si>
  <si>
    <t>Observations</t>
  </si>
  <si>
    <t>R-squared</t>
  </si>
  <si>
    <t>Standard errors in parentheses</t>
  </si>
  <si>
    <t>* p &lt; 0.05, ** p &lt; 0.01, *** p &lt; 0.001</t>
  </si>
  <si>
    <t>Wind price regressions</t>
  </si>
  <si>
    <t>Wind</t>
  </si>
  <si>
    <t>Hydroelectric</t>
  </si>
  <si>
    <t>-0.106**                 (0.0407)</t>
  </si>
  <si>
    <t>AK</t>
  </si>
  <si>
    <t>AL</t>
  </si>
  <si>
    <t>0                        (.)</t>
  </si>
  <si>
    <t>12.26                   (12.40)</t>
  </si>
  <si>
    <t>DC</t>
  </si>
  <si>
    <t>DE</t>
  </si>
  <si>
    <t>-21.25                  (29.06)</t>
  </si>
  <si>
    <t>184.3***                   (29.34)</t>
  </si>
  <si>
    <t>-11.28                  (28.85)</t>
  </si>
  <si>
    <t>16.01*                   (7.899)</t>
  </si>
  <si>
    <t>28.12                   (15.04)</t>
  </si>
  <si>
    <t>IN</t>
  </si>
  <si>
    <t>KS</t>
  </si>
  <si>
    <t>KY</t>
  </si>
  <si>
    <t>35.21**                   (11.05)</t>
  </si>
  <si>
    <t>55.86***                  (10.85)</t>
  </si>
  <si>
    <t>13.56                   (12.56)</t>
  </si>
  <si>
    <t>1.438                   (11.07)</t>
  </si>
  <si>
    <t>ND</t>
  </si>
  <si>
    <t>21.16*                  (8.770)</t>
  </si>
  <si>
    <t>18.98                  (15.00)</t>
  </si>
  <si>
    <t>14.65*                   (6.010)</t>
  </si>
  <si>
    <t>OK</t>
  </si>
  <si>
    <t>-4.355                  (14.91)</t>
  </si>
  <si>
    <t>-0.263                   (10.61)</t>
  </si>
  <si>
    <t>-37.02                   (28.85)</t>
  </si>
  <si>
    <t>TN</t>
  </si>
  <si>
    <t>-11.27                   (20.89)</t>
  </si>
  <si>
    <t>UT</t>
  </si>
  <si>
    <r>
      <t>-48.75</t>
    </r>
    <r>
      <rPr>
        <vertAlign val="superscript"/>
        <sz val="10"/>
        <color rgb="FF000000"/>
        <rFont val="Arial"/>
        <family val="2"/>
      </rPr>
      <t>**</t>
    </r>
  </si>
  <si>
    <t>38.19*                  (14.97)</t>
  </si>
  <si>
    <t>37.49                   (28.85)</t>
  </si>
  <si>
    <t>17.17                   (10.03)</t>
  </si>
  <si>
    <t>-32.20                   (17.10)</t>
  </si>
  <si>
    <t>-5.721                   (20.64)</t>
  </si>
  <si>
    <t>-23.36                   (20.65)</t>
  </si>
  <si>
    <t>RPS Goal</t>
  </si>
  <si>
    <t>24.91*</t>
  </si>
  <si>
    <t>RPS step</t>
  </si>
  <si>
    <t>131.28***</t>
  </si>
  <si>
    <t>Hardware costs</t>
  </si>
  <si>
    <r>
      <t>0.059</t>
    </r>
    <r>
      <rPr>
        <vertAlign val="superscript"/>
        <sz val="10"/>
        <color theme="1"/>
        <rFont val="Arial"/>
        <family val="2"/>
      </rPr>
      <t>***</t>
    </r>
  </si>
  <si>
    <t>Annual average wind PPA price</t>
  </si>
  <si>
    <t>0.671***                  (0.140)</t>
  </si>
  <si>
    <r>
      <t>-38.62**</t>
    </r>
    <r>
      <rPr>
        <vertAlign val="superscript"/>
        <sz val="10"/>
        <color theme="1"/>
        <rFont val="Arial"/>
        <family val="2"/>
      </rPr>
      <t>*</t>
    </r>
  </si>
  <si>
    <t>()</t>
  </si>
  <si>
    <r>
      <t>100.0</t>
    </r>
    <r>
      <rPr>
        <vertAlign val="superscript"/>
        <sz val="10"/>
        <color theme="1"/>
        <rFont val="Arial"/>
        <family val="2"/>
      </rPr>
      <t>***</t>
    </r>
  </si>
  <si>
    <t>47.02***                   (7.731)</t>
  </si>
  <si>
    <r>
      <t>R</t>
    </r>
    <r>
      <rPr>
        <vertAlign val="superscript"/>
        <sz val="10"/>
        <color rgb="FF000000"/>
        <rFont val="Arial"/>
        <family val="2"/>
      </rPr>
      <t>2</t>
    </r>
  </si>
  <si>
    <t>Solar price regressions.</t>
  </si>
  <si>
    <t>Henry Hub price</t>
  </si>
  <si>
    <r>
      <t>-1.870</t>
    </r>
    <r>
      <rPr>
        <vertAlign val="superscript"/>
        <sz val="10"/>
        <color theme="1"/>
        <rFont val="Arial"/>
        <family val="2"/>
      </rPr>
      <t>*</t>
    </r>
  </si>
  <si>
    <t>4.442*                   (2.157)</t>
  </si>
  <si>
    <r>
      <t>43.95</t>
    </r>
    <r>
      <rPr>
        <vertAlign val="superscript"/>
        <sz val="10"/>
        <color rgb="FF000000"/>
        <rFont val="Arial"/>
        <family val="2"/>
      </rPr>
      <t>***</t>
    </r>
  </si>
  <si>
    <r>
      <t>69.33</t>
    </r>
    <r>
      <rPr>
        <vertAlign val="superscript"/>
        <sz val="10"/>
        <color theme="1"/>
        <rFont val="Arial"/>
        <family val="2"/>
      </rPr>
      <t>***</t>
    </r>
  </si>
  <si>
    <r>
      <t>27.13</t>
    </r>
    <r>
      <rPr>
        <vertAlign val="superscript"/>
        <sz val="10"/>
        <color theme="1"/>
        <rFont val="Arial"/>
        <family val="2"/>
      </rPr>
      <t>***</t>
    </r>
  </si>
  <si>
    <t>12.74                   (12.47)</t>
  </si>
  <si>
    <r>
      <t>47.63</t>
    </r>
    <r>
      <rPr>
        <vertAlign val="superscript"/>
        <sz val="10"/>
        <color rgb="FF000000"/>
        <rFont val="Arial"/>
        <family val="2"/>
      </rPr>
      <t>***</t>
    </r>
  </si>
  <si>
    <t>-21.53                   (29.26)</t>
  </si>
  <si>
    <r>
      <t>61.38</t>
    </r>
    <r>
      <rPr>
        <vertAlign val="superscript"/>
        <sz val="10"/>
        <color theme="1"/>
        <rFont val="Arial"/>
        <family val="2"/>
      </rPr>
      <t>*</t>
    </r>
  </si>
  <si>
    <t>183.1***                  (29.86)</t>
  </si>
  <si>
    <t>4.2572.67</t>
  </si>
  <si>
    <t>(5.1410.54)</t>
  </si>
  <si>
    <t>-12.71                   (29.02)</t>
  </si>
  <si>
    <r>
      <t>19.49</t>
    </r>
    <r>
      <rPr>
        <vertAlign val="superscript"/>
        <sz val="10"/>
        <color theme="1"/>
        <rFont val="Arial"/>
        <family val="2"/>
      </rPr>
      <t>**</t>
    </r>
  </si>
  <si>
    <t>(5.5610.60)</t>
  </si>
  <si>
    <t>14.97                   (7.985)</t>
  </si>
  <si>
    <t>12.0714.28</t>
  </si>
  <si>
    <t>(7.8711.82)</t>
  </si>
  <si>
    <t>29.33                   (15.11)</t>
  </si>
  <si>
    <t>17.6716.81*</t>
  </si>
  <si>
    <t>58.57***</t>
  </si>
  <si>
    <t>34.17**                  (11.26)</t>
  </si>
  <si>
    <r>
      <t>38.42</t>
    </r>
    <r>
      <rPr>
        <vertAlign val="superscript"/>
        <sz val="10"/>
        <color rgb="FF000000"/>
        <rFont val="Arial"/>
        <family val="2"/>
      </rPr>
      <t>***</t>
    </r>
  </si>
  <si>
    <r>
      <t>36.13</t>
    </r>
    <r>
      <rPr>
        <vertAlign val="superscript"/>
        <sz val="10"/>
        <color theme="1"/>
        <rFont val="Arial"/>
        <family val="2"/>
      </rPr>
      <t>***</t>
    </r>
  </si>
  <si>
    <t>54.66***                  (11.19)</t>
  </si>
  <si>
    <r>
      <t>36.14</t>
    </r>
    <r>
      <rPr>
        <vertAlign val="superscript"/>
        <sz val="10"/>
        <color rgb="FF000000"/>
        <rFont val="Arial"/>
        <family val="2"/>
      </rPr>
      <t>***</t>
    </r>
  </si>
  <si>
    <t>-28.76                   (17.22)</t>
  </si>
  <si>
    <t>12.14                   (12.65)</t>
  </si>
  <si>
    <t>-0.218                   (11.15)</t>
  </si>
  <si>
    <t xml:space="preserve">NE </t>
  </si>
  <si>
    <r>
      <t>1.14</t>
    </r>
    <r>
      <rPr>
        <vertAlign val="superscript"/>
        <sz val="10"/>
        <color theme="1"/>
        <rFont val="Arial"/>
        <family val="2"/>
      </rPr>
      <t>**</t>
    </r>
  </si>
  <si>
    <t>16.70                   (8.855)</t>
  </si>
  <si>
    <t>NJ</t>
  </si>
  <si>
    <t>17.55                   (15.11)</t>
  </si>
  <si>
    <r>
      <t>102.0</t>
    </r>
    <r>
      <rPr>
        <vertAlign val="superscript"/>
        <sz val="10"/>
        <color theme="1"/>
        <rFont val="Arial"/>
        <family val="2"/>
      </rPr>
      <t>***</t>
    </r>
  </si>
  <si>
    <t>13.42*                  (6.044)</t>
  </si>
  <si>
    <r>
      <t>33.12</t>
    </r>
    <r>
      <rPr>
        <vertAlign val="superscript"/>
        <sz val="10"/>
        <color rgb="FF000000"/>
        <rFont val="Arial"/>
        <family val="2"/>
      </rPr>
      <t>***</t>
    </r>
  </si>
  <si>
    <r>
      <t>115.8</t>
    </r>
    <r>
      <rPr>
        <vertAlign val="superscript"/>
        <sz val="10"/>
        <color rgb="FF000000"/>
        <rFont val="Arial"/>
        <family val="2"/>
      </rPr>
      <t>***</t>
    </r>
  </si>
  <si>
    <t>20.49*                    (8.695)</t>
  </si>
  <si>
    <r>
      <t>33.80</t>
    </r>
    <r>
      <rPr>
        <vertAlign val="superscript"/>
        <sz val="10"/>
        <color theme="1"/>
        <rFont val="Arial"/>
        <family val="2"/>
      </rPr>
      <t>***</t>
    </r>
  </si>
  <si>
    <t>-4.435                    (15.03)</t>
  </si>
  <si>
    <t>12.49                   (20.81)</t>
  </si>
  <si>
    <t>-1.692              (10.70)</t>
  </si>
  <si>
    <t>-38.45                   (29.02)</t>
  </si>
  <si>
    <r>
      <t>34.51</t>
    </r>
    <r>
      <rPr>
        <vertAlign val="superscript"/>
        <sz val="10"/>
        <color theme="1"/>
        <rFont val="Arial"/>
        <family val="2"/>
      </rPr>
      <t>***</t>
    </r>
  </si>
  <si>
    <r>
      <t>38.35</t>
    </r>
    <r>
      <rPr>
        <vertAlign val="superscript"/>
        <sz val="10"/>
        <color rgb="FF000000"/>
        <rFont val="Arial"/>
        <family val="2"/>
      </rPr>
      <t>***</t>
    </r>
  </si>
  <si>
    <t>-25.64                   (20.82)</t>
  </si>
  <si>
    <r>
      <t>37.89</t>
    </r>
    <r>
      <rPr>
        <vertAlign val="superscript"/>
        <sz val="10"/>
        <color theme="1"/>
        <rFont val="Arial"/>
        <family val="2"/>
      </rPr>
      <t>***</t>
    </r>
  </si>
  <si>
    <r>
      <t>-47.35</t>
    </r>
    <r>
      <rPr>
        <vertAlign val="superscript"/>
        <sz val="10"/>
        <color theme="1"/>
        <rFont val="Arial"/>
        <family val="2"/>
      </rPr>
      <t>**</t>
    </r>
  </si>
  <si>
    <r>
      <t>37.52</t>
    </r>
    <r>
      <rPr>
        <vertAlign val="superscript"/>
        <sz val="10"/>
        <color rgb="FF000000"/>
        <rFont val="Arial"/>
        <family val="2"/>
      </rPr>
      <t>***</t>
    </r>
  </si>
  <si>
    <t>31.41*                  (15.03)</t>
  </si>
  <si>
    <r>
      <t>69.90</t>
    </r>
    <r>
      <rPr>
        <vertAlign val="superscript"/>
        <sz val="10"/>
        <color theme="1"/>
        <rFont val="Arial"/>
        <family val="2"/>
      </rPr>
      <t>***</t>
    </r>
  </si>
  <si>
    <t>36.06                   (29.02)</t>
  </si>
  <si>
    <r>
      <t>24.37</t>
    </r>
    <r>
      <rPr>
        <vertAlign val="superscript"/>
        <sz val="10"/>
        <color rgb="FF000000"/>
        <rFont val="Arial"/>
        <family val="2"/>
      </rPr>
      <t>*</t>
    </r>
  </si>
  <si>
    <t>16.11                (10.07)</t>
  </si>
  <si>
    <t>15.07*</t>
  </si>
  <si>
    <t>24.33**</t>
  </si>
  <si>
    <t>-4.912                   (20.76)</t>
  </si>
  <si>
    <t>-28.69                   (21.22)</t>
  </si>
  <si>
    <r>
      <t>136.0</t>
    </r>
    <r>
      <rPr>
        <vertAlign val="superscript"/>
        <sz val="10"/>
        <color rgb="FF000000"/>
        <rFont val="Arial"/>
        <family val="2"/>
      </rPr>
      <t>*</t>
    </r>
  </si>
  <si>
    <t>Retirements (5 year average)</t>
  </si>
  <si>
    <r>
      <t>-0.017</t>
    </r>
    <r>
      <rPr>
        <vertAlign val="superscript"/>
        <sz val="10"/>
        <color theme="1"/>
        <rFont val="Arial"/>
        <family val="2"/>
      </rPr>
      <t>***</t>
    </r>
  </si>
  <si>
    <r>
      <t>-0.0255</t>
    </r>
    <r>
      <rPr>
        <vertAlign val="superscript"/>
        <sz val="10"/>
        <color theme="1"/>
        <rFont val="Arial"/>
        <family val="2"/>
      </rPr>
      <t>***</t>
    </r>
  </si>
  <si>
    <r>
      <t>0.044</t>
    </r>
    <r>
      <rPr>
        <vertAlign val="superscript"/>
        <sz val="10"/>
        <color rgb="FF000000"/>
        <rFont val="Arial"/>
        <family val="2"/>
      </rPr>
      <t>***</t>
    </r>
  </si>
  <si>
    <r>
      <t>0.821</t>
    </r>
    <r>
      <rPr>
        <vertAlign val="superscript"/>
        <sz val="10"/>
        <color theme="1"/>
        <rFont val="Arial"/>
        <family val="2"/>
      </rPr>
      <t>***</t>
    </r>
  </si>
  <si>
    <r>
      <t>-1.716</t>
    </r>
    <r>
      <rPr>
        <vertAlign val="superscript"/>
        <sz val="10"/>
        <color rgb="FF000000"/>
        <rFont val="Arial"/>
        <family val="2"/>
      </rPr>
      <t>**</t>
    </r>
  </si>
  <si>
    <t>0.380*                  (0.159)</t>
  </si>
  <si>
    <r>
      <t>57.13</t>
    </r>
    <r>
      <rPr>
        <vertAlign val="superscript"/>
        <sz val="10"/>
        <color theme="1"/>
        <rFont val="Arial"/>
        <family val="2"/>
      </rPr>
      <t>***</t>
    </r>
  </si>
  <si>
    <r>
      <t>-334.7</t>
    </r>
    <r>
      <rPr>
        <vertAlign val="superscript"/>
        <sz val="10"/>
        <color rgb="FF000000"/>
        <rFont val="Arial"/>
        <family val="2"/>
      </rPr>
      <t>***</t>
    </r>
  </si>
  <si>
    <r>
      <t>91.30</t>
    </r>
    <r>
      <rPr>
        <vertAlign val="superscript"/>
        <sz val="10"/>
        <color rgb="FF000000"/>
        <rFont val="Arial"/>
        <family val="2"/>
      </rPr>
      <t>***</t>
    </r>
  </si>
  <si>
    <t>36.37***                 (8.212)</t>
  </si>
  <si>
    <r>
      <t>*</t>
    </r>
    <r>
      <rPr>
        <sz val="10"/>
        <color theme="1"/>
        <rFont val="Arial"/>
        <family val="2"/>
      </rPr>
      <t xml:space="preserve"> </t>
    </r>
    <r>
      <rPr>
        <i/>
        <sz val="10"/>
        <color theme="1"/>
        <rFont val="Arial"/>
        <family val="2"/>
      </rPr>
      <t>p</t>
    </r>
    <r>
      <rPr>
        <sz val="10"/>
        <color theme="1"/>
        <rFont val="Arial"/>
        <family val="2"/>
      </rPr>
      <t xml:space="preserve"> &lt; 0.05, </t>
    </r>
    <r>
      <rPr>
        <vertAlign val="superscript"/>
        <sz val="10"/>
        <color theme="1"/>
        <rFont val="Arial"/>
        <family val="2"/>
      </rPr>
      <t>**</t>
    </r>
    <r>
      <rPr>
        <sz val="10"/>
        <color theme="1"/>
        <rFont val="Arial"/>
        <family val="2"/>
      </rPr>
      <t xml:space="preserve"> </t>
    </r>
    <r>
      <rPr>
        <i/>
        <sz val="10"/>
        <color theme="1"/>
        <rFont val="Arial"/>
        <family val="2"/>
      </rPr>
      <t>p</t>
    </r>
    <r>
      <rPr>
        <sz val="10"/>
        <color theme="1"/>
        <rFont val="Arial"/>
        <family val="2"/>
      </rPr>
      <t xml:space="preserve"> &lt; 0.01, </t>
    </r>
    <r>
      <rPr>
        <vertAlign val="superscript"/>
        <sz val="10"/>
        <color theme="1"/>
        <rFont val="Arial"/>
        <family val="2"/>
      </rPr>
      <t>***</t>
    </r>
    <r>
      <rPr>
        <sz val="10"/>
        <color theme="1"/>
        <rFont val="Arial"/>
        <family val="2"/>
      </rPr>
      <t xml:space="preserve"> </t>
    </r>
    <r>
      <rPr>
        <i/>
        <sz val="10"/>
        <color theme="1"/>
        <rFont val="Arial"/>
        <family val="2"/>
      </rPr>
      <t>p</t>
    </r>
    <r>
      <rPr>
        <sz val="10"/>
        <color theme="1"/>
        <rFont val="Arial"/>
        <family val="2"/>
      </rPr>
      <t xml:space="preserve"> &lt; 0.001</t>
    </r>
  </si>
  <si>
    <t>Henry Hub regressions.</t>
  </si>
  <si>
    <t>Renewable penetration</t>
  </si>
  <si>
    <r>
      <t>50.65</t>
    </r>
    <r>
      <rPr>
        <vertAlign val="superscript"/>
        <sz val="10"/>
        <color theme="1"/>
        <rFont val="Arial"/>
        <family val="2"/>
      </rPr>
      <t>***</t>
    </r>
  </si>
  <si>
    <r>
      <t>-52.68</t>
    </r>
    <r>
      <rPr>
        <vertAlign val="superscript"/>
        <sz val="10"/>
        <color theme="1"/>
        <rFont val="Arial"/>
        <family val="2"/>
      </rPr>
      <t>*</t>
    </r>
  </si>
  <si>
    <r>
      <t>43.23</t>
    </r>
    <r>
      <rPr>
        <vertAlign val="superscript"/>
        <sz val="10"/>
        <color rgb="FF000000"/>
        <rFont val="Arial"/>
        <family val="2"/>
      </rPr>
      <t>***</t>
    </r>
  </si>
  <si>
    <r>
      <t>63.15</t>
    </r>
    <r>
      <rPr>
        <vertAlign val="superscript"/>
        <sz val="10"/>
        <color theme="1"/>
        <rFont val="Arial"/>
        <family val="2"/>
      </rPr>
      <t>***</t>
    </r>
  </si>
  <si>
    <r>
      <t>31.35</t>
    </r>
    <r>
      <rPr>
        <vertAlign val="superscript"/>
        <sz val="10"/>
        <color theme="1"/>
        <rFont val="Arial"/>
        <family val="2"/>
      </rPr>
      <t>***</t>
    </r>
  </si>
  <si>
    <r>
      <t>46.17</t>
    </r>
    <r>
      <rPr>
        <vertAlign val="superscript"/>
        <sz val="10"/>
        <color rgb="FF000000"/>
        <rFont val="Arial"/>
        <family val="2"/>
      </rPr>
      <t>***</t>
    </r>
  </si>
  <si>
    <r>
      <t>17.98</t>
    </r>
    <r>
      <rPr>
        <vertAlign val="superscript"/>
        <sz val="10"/>
        <color rgb="FF000000"/>
        <rFont val="Arial"/>
        <family val="2"/>
      </rPr>
      <t>**</t>
    </r>
  </si>
  <si>
    <r>
      <t>13.61</t>
    </r>
    <r>
      <rPr>
        <vertAlign val="superscript"/>
        <sz val="10"/>
        <color rgb="FF000000"/>
        <rFont val="Arial"/>
        <family val="2"/>
      </rPr>
      <t>**</t>
    </r>
  </si>
  <si>
    <r>
      <t>65.70</t>
    </r>
    <r>
      <rPr>
        <vertAlign val="superscript"/>
        <sz val="10"/>
        <color rgb="FF000000"/>
        <rFont val="Arial"/>
        <family val="2"/>
      </rPr>
      <t>***</t>
    </r>
  </si>
  <si>
    <r>
      <t>39.89</t>
    </r>
    <r>
      <rPr>
        <vertAlign val="superscript"/>
        <sz val="10"/>
        <color theme="1"/>
        <rFont val="Arial"/>
        <family val="2"/>
      </rPr>
      <t>***</t>
    </r>
  </si>
  <si>
    <r>
      <t>27.52</t>
    </r>
    <r>
      <rPr>
        <vertAlign val="superscript"/>
        <sz val="10"/>
        <color rgb="FF000000"/>
        <rFont val="Arial"/>
        <family val="2"/>
      </rPr>
      <t>***</t>
    </r>
  </si>
  <si>
    <r>
      <t>37.24</t>
    </r>
    <r>
      <rPr>
        <vertAlign val="superscript"/>
        <sz val="10"/>
        <color theme="1"/>
        <rFont val="Arial"/>
        <family val="2"/>
      </rPr>
      <t>***</t>
    </r>
  </si>
  <si>
    <r>
      <t>47.55</t>
    </r>
    <r>
      <rPr>
        <vertAlign val="superscript"/>
        <sz val="10"/>
        <color rgb="FF000000"/>
        <rFont val="Arial"/>
        <family val="2"/>
      </rPr>
      <t>*</t>
    </r>
  </si>
  <si>
    <r>
      <t>-31.87</t>
    </r>
    <r>
      <rPr>
        <vertAlign val="superscript"/>
        <sz val="10"/>
        <color rgb="FF000000"/>
        <rFont val="Arial"/>
        <family val="2"/>
      </rPr>
      <t>*</t>
    </r>
  </si>
  <si>
    <r>
      <t>30.26</t>
    </r>
    <r>
      <rPr>
        <vertAlign val="superscript"/>
        <sz val="10"/>
        <color theme="1"/>
        <rFont val="Arial"/>
        <family val="2"/>
      </rPr>
      <t>***</t>
    </r>
  </si>
  <si>
    <r>
      <t>31.58</t>
    </r>
    <r>
      <rPr>
        <vertAlign val="superscript"/>
        <sz val="10"/>
        <color theme="1"/>
        <rFont val="Arial"/>
        <family val="2"/>
      </rPr>
      <t>***</t>
    </r>
  </si>
  <si>
    <r>
      <t>33.47</t>
    </r>
    <r>
      <rPr>
        <vertAlign val="superscript"/>
        <sz val="10"/>
        <color theme="1"/>
        <rFont val="Arial"/>
        <family val="2"/>
      </rPr>
      <t>***</t>
    </r>
  </si>
  <si>
    <r>
      <t>12.43</t>
    </r>
    <r>
      <rPr>
        <vertAlign val="superscript"/>
        <sz val="10"/>
        <color rgb="FF000000"/>
        <rFont val="Arial"/>
        <family val="2"/>
      </rPr>
      <t>*</t>
    </r>
  </si>
  <si>
    <r>
      <t>38.80</t>
    </r>
    <r>
      <rPr>
        <vertAlign val="superscript"/>
        <sz val="10"/>
        <color theme="1"/>
        <rFont val="Arial"/>
        <family val="2"/>
      </rPr>
      <t>***</t>
    </r>
  </si>
  <si>
    <r>
      <t>-44.01</t>
    </r>
    <r>
      <rPr>
        <vertAlign val="superscript"/>
        <sz val="10"/>
        <color theme="1"/>
        <rFont val="Arial"/>
        <family val="2"/>
      </rPr>
      <t>***</t>
    </r>
  </si>
  <si>
    <r>
      <t>33.72</t>
    </r>
    <r>
      <rPr>
        <vertAlign val="superscript"/>
        <sz val="10"/>
        <color rgb="FF000000"/>
        <rFont val="Arial"/>
        <family val="2"/>
      </rPr>
      <t>***</t>
    </r>
  </si>
  <si>
    <r>
      <t>71.69</t>
    </r>
    <r>
      <rPr>
        <vertAlign val="superscript"/>
        <sz val="10"/>
        <color theme="1"/>
        <rFont val="Arial"/>
        <family val="2"/>
      </rPr>
      <t>***</t>
    </r>
  </si>
  <si>
    <r>
      <t>24.48</t>
    </r>
    <r>
      <rPr>
        <vertAlign val="superscript"/>
        <sz val="10"/>
        <color rgb="FF000000"/>
        <rFont val="Arial"/>
        <family val="2"/>
      </rPr>
      <t>***</t>
    </r>
  </si>
  <si>
    <r>
      <t>14.93</t>
    </r>
    <r>
      <rPr>
        <vertAlign val="superscript"/>
        <sz val="10"/>
        <color theme="1"/>
        <rFont val="Arial"/>
        <family val="2"/>
      </rPr>
      <t>***</t>
    </r>
  </si>
  <si>
    <r>
      <t>23.58</t>
    </r>
    <r>
      <rPr>
        <vertAlign val="superscript"/>
        <sz val="10"/>
        <color rgb="FF000000"/>
        <rFont val="Arial"/>
        <family val="2"/>
      </rPr>
      <t>***</t>
    </r>
  </si>
  <si>
    <r>
      <t>70.67</t>
    </r>
    <r>
      <rPr>
        <vertAlign val="superscript"/>
        <sz val="10"/>
        <color rgb="FF000000"/>
        <rFont val="Arial"/>
        <family val="2"/>
      </rPr>
      <t>*</t>
    </r>
  </si>
  <si>
    <t>Capacity Retirements (5-year average)</t>
  </si>
  <si>
    <r>
      <t>-0.00822</t>
    </r>
    <r>
      <rPr>
        <vertAlign val="superscript"/>
        <sz val="10"/>
        <color theme="1"/>
        <rFont val="Arial"/>
        <family val="2"/>
      </rPr>
      <t>*</t>
    </r>
  </si>
  <si>
    <r>
      <t>-0.0203</t>
    </r>
    <r>
      <rPr>
        <vertAlign val="superscript"/>
        <sz val="10"/>
        <color theme="1"/>
        <rFont val="Arial"/>
        <family val="2"/>
      </rPr>
      <t>***</t>
    </r>
  </si>
  <si>
    <r>
      <t>0.0420</t>
    </r>
    <r>
      <rPr>
        <vertAlign val="superscript"/>
        <sz val="10"/>
        <color theme="1"/>
        <rFont val="Arial"/>
        <family val="2"/>
      </rPr>
      <t>***</t>
    </r>
  </si>
  <si>
    <r>
      <t>0.0355</t>
    </r>
    <r>
      <rPr>
        <vertAlign val="superscript"/>
        <sz val="10"/>
        <color rgb="FF000000"/>
        <rFont val="Arial"/>
        <family val="2"/>
      </rPr>
      <t>**</t>
    </r>
  </si>
  <si>
    <r>
      <t>1.154</t>
    </r>
    <r>
      <rPr>
        <vertAlign val="superscript"/>
        <sz val="10"/>
        <color theme="1"/>
        <rFont val="Arial"/>
        <family val="2"/>
      </rPr>
      <t>***</t>
    </r>
  </si>
  <si>
    <r>
      <t>0.492</t>
    </r>
    <r>
      <rPr>
        <vertAlign val="superscript"/>
        <sz val="10"/>
        <color theme="1"/>
        <rFont val="Arial"/>
        <family val="2"/>
      </rPr>
      <t>**</t>
    </r>
  </si>
  <si>
    <t>ln(technology costs)</t>
  </si>
  <si>
    <r>
      <t>57.57</t>
    </r>
    <r>
      <rPr>
        <vertAlign val="superscript"/>
        <sz val="10"/>
        <color rgb="FF000000"/>
        <rFont val="Arial"/>
        <family val="2"/>
      </rPr>
      <t>***</t>
    </r>
  </si>
  <si>
    <t>Storage mandate</t>
  </si>
  <si>
    <r>
      <t>-0.198</t>
    </r>
    <r>
      <rPr>
        <vertAlign val="superscript"/>
        <sz val="10"/>
        <color theme="1"/>
        <rFont val="Arial"/>
        <family val="2"/>
      </rPr>
      <t>***</t>
    </r>
  </si>
  <si>
    <r>
      <t>Storage mandate</t>
    </r>
    <r>
      <rPr>
        <vertAlign val="superscript"/>
        <sz val="10"/>
        <color rgb="FF000000"/>
        <rFont val="Arial"/>
        <family val="2"/>
      </rPr>
      <t>2</t>
    </r>
    <r>
      <rPr>
        <sz val="10"/>
        <color rgb="FF000000"/>
        <rFont val="Arial"/>
        <family val="2"/>
      </rPr>
      <t xml:space="preserve"> </t>
    </r>
  </si>
  <si>
    <r>
      <t>0.000162</t>
    </r>
    <r>
      <rPr>
        <vertAlign val="superscript"/>
        <sz val="10"/>
        <color rgb="FF000000"/>
        <rFont val="Arial"/>
        <family val="2"/>
      </rPr>
      <t>***</t>
    </r>
  </si>
  <si>
    <r>
      <t>-23.55</t>
    </r>
    <r>
      <rPr>
        <vertAlign val="superscript"/>
        <sz val="10"/>
        <color theme="1"/>
        <rFont val="Arial"/>
        <family val="2"/>
      </rPr>
      <t>***</t>
    </r>
  </si>
  <si>
    <r>
      <t>-340.6</t>
    </r>
    <r>
      <rPr>
        <vertAlign val="superscript"/>
        <sz val="10"/>
        <color theme="1"/>
        <rFont val="Arial"/>
        <family val="2"/>
      </rPr>
      <t>***</t>
    </r>
  </si>
  <si>
    <r>
      <t>76.32</t>
    </r>
    <r>
      <rPr>
        <vertAlign val="superscript"/>
        <sz val="10"/>
        <color theme="1"/>
        <rFont val="Arial"/>
        <family val="2"/>
      </rPr>
      <t>***</t>
    </r>
  </si>
  <si>
    <r>
      <t>R</t>
    </r>
    <r>
      <rPr>
        <vertAlign val="superscript"/>
        <sz val="10"/>
        <color theme="1"/>
        <rFont val="Arial"/>
        <family val="2"/>
      </rPr>
      <t>2</t>
    </r>
  </si>
  <si>
    <t>Renewable penetration regressions.</t>
  </si>
  <si>
    <r>
      <t>-0.00822</t>
    </r>
    <r>
      <rPr>
        <vertAlign val="superscript"/>
        <sz val="10"/>
        <color theme="1"/>
        <rFont val="Arial"/>
        <family val="2"/>
      </rPr>
      <t>**</t>
    </r>
  </si>
  <si>
    <t>Annual Retirements</t>
  </si>
  <si>
    <t xml:space="preserve">-0.0069** </t>
  </si>
  <si>
    <r>
      <t>43.23</t>
    </r>
    <r>
      <rPr>
        <vertAlign val="superscript"/>
        <sz val="10"/>
        <color theme="1"/>
        <rFont val="Arial"/>
        <family val="2"/>
      </rPr>
      <t>***</t>
    </r>
  </si>
  <si>
    <r>
      <t>63.15</t>
    </r>
    <r>
      <rPr>
        <vertAlign val="superscript"/>
        <sz val="10"/>
        <color rgb="FF000000"/>
        <rFont val="Arial"/>
        <family val="2"/>
      </rPr>
      <t>***</t>
    </r>
  </si>
  <si>
    <r>
      <t>-24.05</t>
    </r>
    <r>
      <rPr>
        <vertAlign val="superscript"/>
        <sz val="10"/>
        <color rgb="FF000000"/>
        <rFont val="Arial"/>
        <family val="2"/>
      </rPr>
      <t>*</t>
    </r>
  </si>
  <si>
    <r>
      <t>31.35</t>
    </r>
    <r>
      <rPr>
        <vertAlign val="superscript"/>
        <sz val="10"/>
        <color rgb="FF000000"/>
        <rFont val="Arial"/>
        <family val="2"/>
      </rPr>
      <t>*</t>
    </r>
  </si>
  <si>
    <r>
      <t>46.17</t>
    </r>
    <r>
      <rPr>
        <vertAlign val="superscript"/>
        <sz val="10"/>
        <color theme="1"/>
        <rFont val="Arial"/>
        <family val="2"/>
      </rPr>
      <t>***</t>
    </r>
  </si>
  <si>
    <r>
      <t>-40.67</t>
    </r>
    <r>
      <rPr>
        <vertAlign val="superscript"/>
        <sz val="10"/>
        <color theme="1"/>
        <rFont val="Arial"/>
        <family val="2"/>
      </rPr>
      <t>*</t>
    </r>
  </si>
  <si>
    <r>
      <t>65.70</t>
    </r>
    <r>
      <rPr>
        <vertAlign val="superscript"/>
        <sz val="10"/>
        <color theme="1"/>
        <rFont val="Arial"/>
        <family val="2"/>
      </rPr>
      <t>***</t>
    </r>
  </si>
  <si>
    <r>
      <t>39.89</t>
    </r>
    <r>
      <rPr>
        <vertAlign val="superscript"/>
        <sz val="10"/>
        <color rgb="FF000000"/>
        <rFont val="Arial"/>
        <family val="2"/>
      </rPr>
      <t>***</t>
    </r>
  </si>
  <si>
    <r>
      <t>37.24</t>
    </r>
    <r>
      <rPr>
        <vertAlign val="superscript"/>
        <sz val="10"/>
        <color rgb="FF000000"/>
        <rFont val="Arial"/>
        <family val="2"/>
      </rPr>
      <t>***</t>
    </r>
  </si>
  <si>
    <r>
      <t>47.55</t>
    </r>
    <r>
      <rPr>
        <vertAlign val="superscript"/>
        <sz val="10"/>
        <color theme="1"/>
        <rFont val="Arial"/>
        <family val="2"/>
      </rPr>
      <t>***</t>
    </r>
  </si>
  <si>
    <r>
      <t>-30.82</t>
    </r>
    <r>
      <rPr>
        <vertAlign val="superscript"/>
        <sz val="10"/>
        <color theme="1"/>
        <rFont val="Arial"/>
        <family val="2"/>
      </rPr>
      <t>**</t>
    </r>
  </si>
  <si>
    <r>
      <t>30.26</t>
    </r>
    <r>
      <rPr>
        <vertAlign val="superscript"/>
        <sz val="10"/>
        <color rgb="FF000000"/>
        <rFont val="Arial"/>
        <family val="2"/>
      </rPr>
      <t>**</t>
    </r>
  </si>
  <si>
    <r>
      <t>31.58</t>
    </r>
    <r>
      <rPr>
        <vertAlign val="superscript"/>
        <sz val="10"/>
        <color rgb="FF000000"/>
        <rFont val="Arial"/>
        <family val="2"/>
      </rPr>
      <t>**</t>
    </r>
  </si>
  <si>
    <r>
      <t>33.47</t>
    </r>
    <r>
      <rPr>
        <vertAlign val="superscript"/>
        <sz val="10"/>
        <color rgb="FF000000"/>
        <rFont val="Arial"/>
        <family val="2"/>
      </rPr>
      <t>**</t>
    </r>
  </si>
  <si>
    <r>
      <t>38.80</t>
    </r>
    <r>
      <rPr>
        <vertAlign val="superscript"/>
        <sz val="10"/>
        <color rgb="FF000000"/>
        <rFont val="Arial"/>
        <family val="2"/>
      </rPr>
      <t>**</t>
    </r>
  </si>
  <si>
    <r>
      <t>-39.23</t>
    </r>
    <r>
      <rPr>
        <vertAlign val="superscript"/>
        <sz val="10"/>
        <color rgb="FF000000"/>
        <rFont val="Arial"/>
        <family val="2"/>
      </rPr>
      <t>*</t>
    </r>
  </si>
  <si>
    <r>
      <t>33.72</t>
    </r>
    <r>
      <rPr>
        <vertAlign val="superscript"/>
        <sz val="10"/>
        <color theme="1"/>
        <rFont val="Arial"/>
        <family val="2"/>
      </rPr>
      <t>**</t>
    </r>
  </si>
  <si>
    <r>
      <t>71.69</t>
    </r>
    <r>
      <rPr>
        <vertAlign val="superscript"/>
        <sz val="10"/>
        <color rgb="FF000000"/>
        <rFont val="Arial"/>
        <family val="2"/>
      </rPr>
      <t>***</t>
    </r>
  </si>
  <si>
    <r>
      <t>24.48</t>
    </r>
    <r>
      <rPr>
        <vertAlign val="superscript"/>
        <sz val="10"/>
        <color theme="1"/>
        <rFont val="Arial"/>
        <family val="2"/>
      </rPr>
      <t>*</t>
    </r>
  </si>
  <si>
    <r>
      <t>23.58</t>
    </r>
    <r>
      <rPr>
        <vertAlign val="superscript"/>
        <sz val="10"/>
        <color theme="1"/>
        <rFont val="Arial"/>
        <family val="2"/>
      </rPr>
      <t>*</t>
    </r>
  </si>
  <si>
    <r>
      <t>70.67</t>
    </r>
    <r>
      <rPr>
        <vertAlign val="superscript"/>
        <sz val="10"/>
        <color theme="1"/>
        <rFont val="Arial"/>
        <family val="2"/>
      </rPr>
      <t>*</t>
    </r>
  </si>
  <si>
    <r>
      <t>50.65</t>
    </r>
    <r>
      <rPr>
        <vertAlign val="superscript"/>
        <sz val="10"/>
        <color rgb="FF000000"/>
        <rFont val="Arial"/>
        <family val="2"/>
      </rPr>
      <t>**</t>
    </r>
  </si>
  <si>
    <r>
      <t>-52.68</t>
    </r>
    <r>
      <rPr>
        <vertAlign val="superscript"/>
        <sz val="10"/>
        <color rgb="FF000000"/>
        <rFont val="Arial"/>
        <family val="2"/>
      </rPr>
      <t>*</t>
    </r>
  </si>
  <si>
    <r>
      <t>CO</t>
    </r>
    <r>
      <rPr>
        <vertAlign val="super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 xml:space="preserve"> price</t>
    </r>
  </si>
  <si>
    <r>
      <t>-1.226</t>
    </r>
    <r>
      <rPr>
        <vertAlign val="superscript"/>
        <sz val="10"/>
        <color theme="1"/>
        <rFont val="Arial"/>
        <family val="2"/>
      </rPr>
      <t>*</t>
    </r>
  </si>
  <si>
    <r>
      <t>0.0420</t>
    </r>
    <r>
      <rPr>
        <vertAlign val="superscript"/>
        <sz val="10"/>
        <color rgb="FF000000"/>
        <rFont val="Arial"/>
        <family val="2"/>
      </rPr>
      <t>***</t>
    </r>
  </si>
  <si>
    <r>
      <t>0.0355</t>
    </r>
    <r>
      <rPr>
        <vertAlign val="superscript"/>
        <sz val="10"/>
        <color theme="1"/>
        <rFont val="Arial"/>
        <family val="2"/>
      </rPr>
      <t>***</t>
    </r>
  </si>
  <si>
    <t>-0.163***</t>
  </si>
  <si>
    <r>
      <t>1.154</t>
    </r>
    <r>
      <rPr>
        <vertAlign val="superscript"/>
        <sz val="10"/>
        <color rgb="FF000000"/>
        <rFont val="Arial"/>
        <family val="2"/>
      </rPr>
      <t>***</t>
    </r>
  </si>
  <si>
    <r>
      <t>0.583</t>
    </r>
    <r>
      <rPr>
        <vertAlign val="superscript"/>
        <sz val="10"/>
        <color rgb="FF000000"/>
        <rFont val="Arial"/>
        <family val="2"/>
      </rPr>
      <t>**</t>
    </r>
  </si>
  <si>
    <t xml:space="preserve">0.867***                   (0.136)  </t>
  </si>
  <si>
    <r>
      <t>57.57</t>
    </r>
    <r>
      <rPr>
        <vertAlign val="superscript"/>
        <sz val="10"/>
        <color theme="1"/>
        <rFont val="Arial"/>
        <family val="2"/>
      </rPr>
      <t>***</t>
    </r>
  </si>
  <si>
    <r>
      <t>-0.198</t>
    </r>
    <r>
      <rPr>
        <vertAlign val="superscript"/>
        <sz val="10"/>
        <color rgb="FF000000"/>
        <rFont val="Arial"/>
        <family val="2"/>
      </rPr>
      <t>***</t>
    </r>
  </si>
  <si>
    <r>
      <t>0.0169</t>
    </r>
    <r>
      <rPr>
        <vertAlign val="superscript"/>
        <sz val="10"/>
        <color rgb="FF000000"/>
        <rFont val="Arial"/>
        <family val="2"/>
      </rPr>
      <t>*</t>
    </r>
  </si>
  <si>
    <r>
      <t>Storage mandate</t>
    </r>
    <r>
      <rPr>
        <vertAlign val="superscript"/>
        <sz val="10"/>
        <color theme="1"/>
        <rFont val="Arial"/>
        <family val="2"/>
      </rPr>
      <t>2</t>
    </r>
  </si>
  <si>
    <r>
      <t>0.000162</t>
    </r>
    <r>
      <rPr>
        <vertAlign val="superscript"/>
        <sz val="10"/>
        <color theme="1"/>
        <rFont val="Arial"/>
        <family val="2"/>
      </rPr>
      <t>***</t>
    </r>
  </si>
  <si>
    <r>
      <t>-23.55</t>
    </r>
    <r>
      <rPr>
        <vertAlign val="superscript"/>
        <sz val="10"/>
        <color rgb="FF000000"/>
        <rFont val="Arial"/>
        <family val="2"/>
      </rPr>
      <t>*</t>
    </r>
  </si>
  <si>
    <r>
      <t>-340.6</t>
    </r>
    <r>
      <rPr>
        <vertAlign val="superscript"/>
        <sz val="10"/>
        <color rgb="FF000000"/>
        <rFont val="Arial"/>
        <family val="2"/>
      </rPr>
      <t>***</t>
    </r>
  </si>
  <si>
    <r>
      <t>73.49</t>
    </r>
    <r>
      <rPr>
        <vertAlign val="superscript"/>
        <sz val="10"/>
        <color rgb="FF000000"/>
        <rFont val="Arial"/>
        <family val="2"/>
      </rPr>
      <t>***</t>
    </r>
  </si>
  <si>
    <t>57.88***</t>
  </si>
  <si>
    <t xml:space="preserve">Retirement regressions. </t>
  </si>
  <si>
    <r>
      <t>-45.18</t>
    </r>
    <r>
      <rPr>
        <vertAlign val="superscript"/>
        <sz val="10"/>
        <color theme="1"/>
        <rFont val="Arial"/>
        <family val="2"/>
      </rPr>
      <t>***</t>
    </r>
  </si>
  <si>
    <r>
      <t>59.63</t>
    </r>
    <r>
      <rPr>
        <vertAlign val="superscript"/>
        <sz val="10"/>
        <color theme="1"/>
        <rFont val="Arial"/>
        <family val="2"/>
      </rPr>
      <t>**</t>
    </r>
  </si>
  <si>
    <r>
      <t>42.30</t>
    </r>
    <r>
      <rPr>
        <vertAlign val="superscript"/>
        <sz val="10"/>
        <color rgb="FF000000"/>
        <rFont val="Arial"/>
        <family val="2"/>
      </rPr>
      <t>***</t>
    </r>
  </si>
  <si>
    <r>
      <t>64.93</t>
    </r>
    <r>
      <rPr>
        <vertAlign val="superscript"/>
        <sz val="10"/>
        <color theme="1"/>
        <rFont val="Arial"/>
        <family val="2"/>
      </rPr>
      <t>***</t>
    </r>
  </si>
  <si>
    <r>
      <t>29.13</t>
    </r>
    <r>
      <rPr>
        <vertAlign val="superscript"/>
        <sz val="10"/>
        <color theme="1"/>
        <rFont val="Arial"/>
        <family val="2"/>
      </rPr>
      <t>***</t>
    </r>
  </si>
  <si>
    <r>
      <t>43.22</t>
    </r>
    <r>
      <rPr>
        <vertAlign val="superscript"/>
        <sz val="10"/>
        <color rgb="FF000000"/>
        <rFont val="Arial"/>
        <family val="2"/>
      </rPr>
      <t>***</t>
    </r>
  </si>
  <si>
    <r>
      <t>16.77</t>
    </r>
    <r>
      <rPr>
        <vertAlign val="superscript"/>
        <sz val="10"/>
        <color rgb="FF000000"/>
        <rFont val="Arial"/>
        <family val="2"/>
      </rPr>
      <t>**</t>
    </r>
  </si>
  <si>
    <r>
      <t>13.89</t>
    </r>
    <r>
      <rPr>
        <vertAlign val="superscript"/>
        <sz val="10"/>
        <color rgb="FF000000"/>
        <rFont val="Arial"/>
        <family val="2"/>
      </rPr>
      <t>*</t>
    </r>
  </si>
  <si>
    <r>
      <t>60.63</t>
    </r>
    <r>
      <rPr>
        <vertAlign val="superscript"/>
        <sz val="10"/>
        <color rgb="FF000000"/>
        <rFont val="Arial"/>
        <family val="2"/>
      </rPr>
      <t>***</t>
    </r>
  </si>
  <si>
    <r>
      <t>36.99</t>
    </r>
    <r>
      <rPr>
        <vertAlign val="superscript"/>
        <sz val="10"/>
        <color theme="1"/>
        <rFont val="Arial"/>
        <family val="2"/>
      </rPr>
      <t>***</t>
    </r>
  </si>
  <si>
    <r>
      <t>24.04</t>
    </r>
    <r>
      <rPr>
        <vertAlign val="superscript"/>
        <sz val="10"/>
        <color rgb="FF000000"/>
        <rFont val="Arial"/>
        <family val="2"/>
      </rPr>
      <t>***</t>
    </r>
  </si>
  <si>
    <r>
      <t>37.63</t>
    </r>
    <r>
      <rPr>
        <vertAlign val="superscript"/>
        <sz val="10"/>
        <color theme="1"/>
        <rFont val="Arial"/>
        <family val="2"/>
      </rPr>
      <t>***</t>
    </r>
  </si>
  <si>
    <r>
      <t>42.67</t>
    </r>
    <r>
      <rPr>
        <vertAlign val="superscript"/>
        <sz val="10"/>
        <color rgb="FF000000"/>
        <rFont val="Arial"/>
        <family val="2"/>
      </rPr>
      <t>*</t>
    </r>
  </si>
  <si>
    <r>
      <t>30.93</t>
    </r>
    <r>
      <rPr>
        <vertAlign val="superscript"/>
        <sz val="10"/>
        <color theme="1"/>
        <rFont val="Arial"/>
        <family val="2"/>
      </rPr>
      <t>***</t>
    </r>
  </si>
  <si>
    <r>
      <t>32.23</t>
    </r>
    <r>
      <rPr>
        <vertAlign val="superscript"/>
        <sz val="10"/>
        <color theme="1"/>
        <rFont val="Arial"/>
        <family val="2"/>
      </rPr>
      <t>***</t>
    </r>
  </si>
  <si>
    <r>
      <t>32.80</t>
    </r>
    <r>
      <rPr>
        <vertAlign val="superscript"/>
        <sz val="10"/>
        <color theme="1"/>
        <rFont val="Arial"/>
        <family val="2"/>
      </rPr>
      <t>***</t>
    </r>
  </si>
  <si>
    <r>
      <t>18.27</t>
    </r>
    <r>
      <rPr>
        <vertAlign val="superscript"/>
        <sz val="10"/>
        <color rgb="FF000000"/>
        <rFont val="Arial"/>
        <family val="2"/>
      </rPr>
      <t>**</t>
    </r>
  </si>
  <si>
    <r>
      <t>37.22</t>
    </r>
    <r>
      <rPr>
        <vertAlign val="superscript"/>
        <sz val="10"/>
        <color theme="1"/>
        <rFont val="Arial"/>
        <family val="2"/>
      </rPr>
      <t>***</t>
    </r>
  </si>
  <si>
    <r>
      <t>32.74</t>
    </r>
    <r>
      <rPr>
        <vertAlign val="superscript"/>
        <sz val="10"/>
        <color rgb="FF000000"/>
        <rFont val="Arial"/>
        <family val="2"/>
      </rPr>
      <t>***</t>
    </r>
  </si>
  <si>
    <r>
      <t>70.45</t>
    </r>
    <r>
      <rPr>
        <vertAlign val="superscript"/>
        <sz val="10"/>
        <color theme="1"/>
        <rFont val="Arial"/>
        <family val="2"/>
      </rPr>
      <t>***</t>
    </r>
  </si>
  <si>
    <r>
      <t>24.50</t>
    </r>
    <r>
      <rPr>
        <vertAlign val="superscript"/>
        <sz val="10"/>
        <color rgb="FF000000"/>
        <rFont val="Arial"/>
        <family val="2"/>
      </rPr>
      <t>***</t>
    </r>
  </si>
  <si>
    <r>
      <t>14.92</t>
    </r>
    <r>
      <rPr>
        <vertAlign val="superscript"/>
        <sz val="10"/>
        <color theme="1"/>
        <rFont val="Arial"/>
        <family val="2"/>
      </rPr>
      <t>**</t>
    </r>
  </si>
  <si>
    <r>
      <t>22.96</t>
    </r>
    <r>
      <rPr>
        <vertAlign val="superscript"/>
        <sz val="10"/>
        <color rgb="FF000000"/>
        <rFont val="Arial"/>
        <family val="2"/>
      </rPr>
      <t>**</t>
    </r>
  </si>
  <si>
    <r>
      <t>-0.0128</t>
    </r>
    <r>
      <rPr>
        <vertAlign val="superscript"/>
        <sz val="10"/>
        <color rgb="FF000000"/>
        <rFont val="Arial"/>
        <family val="2"/>
      </rPr>
      <t>***</t>
    </r>
  </si>
  <si>
    <r>
      <t>-0.0204</t>
    </r>
    <r>
      <rPr>
        <vertAlign val="superscript"/>
        <sz val="10"/>
        <color rgb="FF000000"/>
        <rFont val="Arial"/>
        <family val="2"/>
      </rPr>
      <t>***</t>
    </r>
  </si>
  <si>
    <r>
      <t>0.0407</t>
    </r>
    <r>
      <rPr>
        <vertAlign val="superscript"/>
        <sz val="10"/>
        <color theme="1"/>
        <rFont val="Arial"/>
        <family val="2"/>
      </rPr>
      <t>***</t>
    </r>
  </si>
  <si>
    <r>
      <t>0.0365</t>
    </r>
    <r>
      <rPr>
        <vertAlign val="superscript"/>
        <sz val="10"/>
        <color rgb="FF000000"/>
        <rFont val="Arial"/>
        <family val="2"/>
      </rPr>
      <t>***</t>
    </r>
  </si>
  <si>
    <r>
      <t>1.169</t>
    </r>
    <r>
      <rPr>
        <vertAlign val="superscript"/>
        <sz val="10"/>
        <color theme="1"/>
        <rFont val="Arial"/>
        <family val="2"/>
      </rPr>
      <t>***</t>
    </r>
  </si>
  <si>
    <r>
      <t>57.05</t>
    </r>
    <r>
      <rPr>
        <vertAlign val="superscript"/>
        <sz val="10"/>
        <color rgb="FF000000"/>
        <rFont val="Arial"/>
        <family val="2"/>
      </rPr>
      <t>***</t>
    </r>
  </si>
  <si>
    <r>
      <t>-0.195</t>
    </r>
    <r>
      <rPr>
        <vertAlign val="superscript"/>
        <sz val="10"/>
        <color theme="1"/>
        <rFont val="Arial"/>
        <family val="2"/>
      </rPr>
      <t>***</t>
    </r>
  </si>
  <si>
    <r>
      <t>Storage mandate</t>
    </r>
    <r>
      <rPr>
        <vertAlign val="superscript"/>
        <sz val="10"/>
        <color rgb="FF000000"/>
        <rFont val="Arial"/>
        <family val="2"/>
      </rPr>
      <t>2</t>
    </r>
  </si>
  <si>
    <r>
      <t>0.000161</t>
    </r>
    <r>
      <rPr>
        <vertAlign val="superscript"/>
        <sz val="10"/>
        <color rgb="FF000000"/>
        <rFont val="Arial"/>
        <family val="2"/>
      </rPr>
      <t>***</t>
    </r>
  </si>
  <si>
    <r>
      <t>-20.28</t>
    </r>
    <r>
      <rPr>
        <vertAlign val="superscript"/>
        <sz val="10"/>
        <color theme="1"/>
        <rFont val="Arial"/>
        <family val="2"/>
      </rPr>
      <t>**</t>
    </r>
  </si>
  <si>
    <r>
      <t>-336.3</t>
    </r>
    <r>
      <rPr>
        <vertAlign val="superscript"/>
        <sz val="10"/>
        <color theme="1"/>
        <rFont val="Arial"/>
        <family val="2"/>
      </rPr>
      <t>***</t>
    </r>
  </si>
  <si>
    <t>85.48***</t>
  </si>
  <si>
    <t>RPS regressions.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</si>
</sst>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vertAlign val="superscript"/>
      <sz val="10"/>
      <color rgb="FF000000"/>
      <name val="Arial"/>
      <family val="2"/>
    </font>
    <font>
      <vertAlign val="superscript"/>
      <sz val="10"/>
      <color theme="1"/>
      <name val="Arial"/>
      <family val="2"/>
    </font>
    <font>
      <i/>
      <sz val="10"/>
      <color rgb="FF000000"/>
      <name val="Arial"/>
      <family val="2"/>
    </font>
    <font>
      <i/>
      <sz val="10"/>
      <color theme="1"/>
      <name val="Arial"/>
      <family val="2"/>
    </font>
    <font>
      <b/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3">
    <border>
      <left/>
      <right/>
      <top/>
      <bottom/>
      <diagonal/>
    </border>
    <border>
      <left/>
      <right/>
      <top style="medium">
        <color rgb="FFD57500"/>
      </top>
      <bottom/>
      <diagonal/>
    </border>
    <border>
      <left/>
      <right/>
      <top/>
      <bottom style="medium">
        <color rgb="FFD57500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vertical="center" wrapText="1"/>
    </xf>
    <xf numFmtId="0" fontId="4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top" wrapText="1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0" fillId="0" borderId="0" xfId="0" applyAlignment="1">
      <alignment wrapText="1"/>
    </xf>
    <xf numFmtId="0" fontId="0" fillId="0" borderId="0" xfId="0" applyAlignment="1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2" fillId="0" borderId="0" xfId="0" applyFont="1" applyAlignment="1">
      <alignment vertical="center"/>
    </xf>
    <xf numFmtId="0" fontId="2" fillId="2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1" fillId="0" borderId="0" xfId="0" applyFont="1"/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4" fillId="2" borderId="0" xfId="0" applyFont="1" applyFill="1" applyAlignment="1">
      <alignment vertical="center" wrapText="1"/>
    </xf>
    <xf numFmtId="0" fontId="2" fillId="2" borderId="0" xfId="0" applyFont="1" applyFill="1" applyAlignment="1">
      <alignment vertical="top" wrapText="1"/>
    </xf>
    <xf numFmtId="0" fontId="2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4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0" borderId="1" xfId="0" applyFont="1" applyBorder="1" applyAlignment="1"/>
    <xf numFmtId="0" fontId="2" fillId="0" borderId="2" xfId="0" applyFont="1" applyBorder="1" applyAlignment="1"/>
    <xf numFmtId="0" fontId="9" fillId="2" borderId="0" xfId="0" applyFont="1" applyFill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08F021-98F8-4B5D-9831-37D23265B2DC}">
  <dimension ref="A1:D86"/>
  <sheetViews>
    <sheetView tabSelected="1" workbookViewId="0">
      <selection activeCell="E2" sqref="E2"/>
    </sheetView>
  </sheetViews>
  <sheetFormatPr defaultRowHeight="15" x14ac:dyDescent="0.25"/>
  <cols>
    <col min="1" max="4" width="30.7109375" style="11" customWidth="1"/>
  </cols>
  <sheetData>
    <row r="1" spans="1:4" ht="15.75" thickBot="1" x14ac:dyDescent="0.3">
      <c r="A1" s="11" t="s">
        <v>99</v>
      </c>
    </row>
    <row r="2" spans="1:4" x14ac:dyDescent="0.25">
      <c r="A2" s="33"/>
      <c r="B2" s="1">
        <v>1</v>
      </c>
      <c r="C2" s="1">
        <v>2</v>
      </c>
      <c r="D2" s="1">
        <v>3</v>
      </c>
    </row>
    <row r="3" spans="1:4" ht="15.75" thickBot="1" x14ac:dyDescent="0.3">
      <c r="A3" s="34"/>
      <c r="B3" s="2" t="s">
        <v>0</v>
      </c>
      <c r="C3" s="2" t="s">
        <v>1</v>
      </c>
      <c r="D3" s="2" t="s">
        <v>2</v>
      </c>
    </row>
    <row r="4" spans="1:4" ht="48.75" customHeight="1" x14ac:dyDescent="0.25">
      <c r="A4" s="35" t="s">
        <v>3</v>
      </c>
      <c r="B4" s="3" t="s">
        <v>4</v>
      </c>
      <c r="C4" s="3" t="s">
        <v>5</v>
      </c>
      <c r="D4" s="3" t="s">
        <v>6</v>
      </c>
    </row>
    <row r="5" spans="1:4" x14ac:dyDescent="0.25">
      <c r="A5" s="36"/>
      <c r="B5" s="3">
        <v>-0.17399999999999999</v>
      </c>
      <c r="C5" s="3">
        <v>-2.1800000000000001E-3</v>
      </c>
      <c r="D5" s="3">
        <v>-0.14000000000000001</v>
      </c>
    </row>
    <row r="6" spans="1:4" x14ac:dyDescent="0.25">
      <c r="A6" s="29" t="s">
        <v>7</v>
      </c>
      <c r="B6" s="5">
        <v>0</v>
      </c>
      <c r="C6" s="30"/>
      <c r="D6" s="31"/>
    </row>
    <row r="7" spans="1:4" x14ac:dyDescent="0.25">
      <c r="A7" s="29"/>
      <c r="B7" s="5" t="s">
        <v>8</v>
      </c>
      <c r="C7" s="30"/>
      <c r="D7" s="31"/>
    </row>
    <row r="8" spans="1:4" x14ac:dyDescent="0.25">
      <c r="A8" s="24" t="s">
        <v>9</v>
      </c>
      <c r="B8" s="3">
        <v>12.68</v>
      </c>
      <c r="C8" s="3">
        <v>0</v>
      </c>
      <c r="D8" s="26"/>
    </row>
    <row r="9" spans="1:4" x14ac:dyDescent="0.25">
      <c r="A9" s="24"/>
      <c r="B9" s="3">
        <v>-13.78</v>
      </c>
      <c r="C9" s="3" t="s">
        <v>8</v>
      </c>
      <c r="D9" s="26"/>
    </row>
    <row r="10" spans="1:4" x14ac:dyDescent="0.25">
      <c r="A10" s="29" t="s">
        <v>10</v>
      </c>
      <c r="B10" s="5" t="s">
        <v>11</v>
      </c>
      <c r="C10" s="5" t="s">
        <v>12</v>
      </c>
      <c r="D10" s="5">
        <v>0</v>
      </c>
    </row>
    <row r="11" spans="1:4" x14ac:dyDescent="0.25">
      <c r="A11" s="29"/>
      <c r="B11" s="5">
        <v>-14.01</v>
      </c>
      <c r="C11" s="5">
        <v>-0.126</v>
      </c>
      <c r="D11" s="5" t="s">
        <v>8</v>
      </c>
    </row>
    <row r="12" spans="1:4" x14ac:dyDescent="0.25">
      <c r="A12" s="24" t="s">
        <v>13</v>
      </c>
      <c r="B12" s="3">
        <v>-13.13</v>
      </c>
      <c r="C12" s="25"/>
      <c r="D12" s="3" t="s">
        <v>14</v>
      </c>
    </row>
    <row r="13" spans="1:4" x14ac:dyDescent="0.25">
      <c r="A13" s="24"/>
      <c r="B13" s="3">
        <v>-14.16</v>
      </c>
      <c r="C13" s="25"/>
      <c r="D13" s="3">
        <v>-12.49</v>
      </c>
    </row>
    <row r="14" spans="1:4" x14ac:dyDescent="0.25">
      <c r="A14" s="29" t="s">
        <v>15</v>
      </c>
      <c r="B14" s="5" t="s">
        <v>16</v>
      </c>
      <c r="C14" s="30"/>
      <c r="D14" s="5">
        <v>12.26</v>
      </c>
    </row>
    <row r="15" spans="1:4" x14ac:dyDescent="0.25">
      <c r="A15" s="29"/>
      <c r="B15" s="5">
        <v>-15.17</v>
      </c>
      <c r="C15" s="30"/>
      <c r="D15" s="5">
        <v>-12.4</v>
      </c>
    </row>
    <row r="16" spans="1:4" x14ac:dyDescent="0.25">
      <c r="A16" s="24" t="s">
        <v>17</v>
      </c>
      <c r="B16" s="3" t="s">
        <v>18</v>
      </c>
      <c r="C16" s="25"/>
      <c r="D16" s="26"/>
    </row>
    <row r="17" spans="1:4" x14ac:dyDescent="0.25">
      <c r="A17" s="24"/>
      <c r="B17" s="3">
        <v>-14.82</v>
      </c>
      <c r="C17" s="25"/>
      <c r="D17" s="26"/>
    </row>
    <row r="18" spans="1:4" x14ac:dyDescent="0.25">
      <c r="A18" s="29" t="s">
        <v>19</v>
      </c>
      <c r="B18" s="5">
        <v>9.0690000000000008</v>
      </c>
      <c r="C18" s="30"/>
      <c r="D18" s="5">
        <v>-21.25</v>
      </c>
    </row>
    <row r="19" spans="1:4" x14ac:dyDescent="0.25">
      <c r="A19" s="29"/>
      <c r="B19" s="5">
        <v>-13.54</v>
      </c>
      <c r="C19" s="30"/>
      <c r="D19" s="5">
        <v>-29.06</v>
      </c>
    </row>
    <row r="20" spans="1:4" x14ac:dyDescent="0.25">
      <c r="A20" s="24" t="s">
        <v>20</v>
      </c>
      <c r="B20" s="3" t="s">
        <v>21</v>
      </c>
      <c r="C20" s="25"/>
      <c r="D20" s="3" t="s">
        <v>22</v>
      </c>
    </row>
    <row r="21" spans="1:4" x14ac:dyDescent="0.25">
      <c r="A21" s="24"/>
      <c r="B21" s="3">
        <v>-15.22</v>
      </c>
      <c r="C21" s="25"/>
      <c r="D21" s="3">
        <v>-29.34</v>
      </c>
    </row>
    <row r="22" spans="1:4" x14ac:dyDescent="0.25">
      <c r="A22" s="29" t="s">
        <v>23</v>
      </c>
      <c r="B22" s="31"/>
      <c r="C22" s="31"/>
      <c r="D22" s="5">
        <v>-11.28</v>
      </c>
    </row>
    <row r="23" spans="1:4" x14ac:dyDescent="0.25">
      <c r="A23" s="29"/>
      <c r="B23" s="31"/>
      <c r="C23" s="31"/>
      <c r="D23" s="5">
        <v>-28.85</v>
      </c>
    </row>
    <row r="24" spans="1:4" x14ac:dyDescent="0.25">
      <c r="A24" s="24" t="s">
        <v>24</v>
      </c>
      <c r="B24" s="26"/>
      <c r="C24" s="26"/>
      <c r="D24" s="3" t="s">
        <v>25</v>
      </c>
    </row>
    <row r="25" spans="1:4" x14ac:dyDescent="0.25">
      <c r="A25" s="24"/>
      <c r="B25" s="26"/>
      <c r="C25" s="26"/>
      <c r="D25" s="3">
        <v>-7.8890000000000002</v>
      </c>
    </row>
    <row r="26" spans="1:4" x14ac:dyDescent="0.25">
      <c r="A26" s="29" t="s">
        <v>26</v>
      </c>
      <c r="B26" s="31"/>
      <c r="C26" s="31"/>
      <c r="D26" s="5">
        <v>28.12</v>
      </c>
    </row>
    <row r="27" spans="1:4" x14ac:dyDescent="0.25">
      <c r="A27" s="29"/>
      <c r="B27" s="31"/>
      <c r="C27" s="31"/>
      <c r="D27" s="5">
        <v>-15.04</v>
      </c>
    </row>
    <row r="28" spans="1:4" x14ac:dyDescent="0.25">
      <c r="A28" s="24" t="s">
        <v>27</v>
      </c>
      <c r="B28" s="26"/>
      <c r="C28" s="26"/>
      <c r="D28" s="3" t="s">
        <v>28</v>
      </c>
    </row>
    <row r="29" spans="1:4" x14ac:dyDescent="0.25">
      <c r="A29" s="24"/>
      <c r="B29" s="26"/>
      <c r="C29" s="26"/>
      <c r="D29" s="3">
        <v>-11.05</v>
      </c>
    </row>
    <row r="30" spans="1:4" x14ac:dyDescent="0.25">
      <c r="A30" s="29" t="s">
        <v>29</v>
      </c>
      <c r="B30" s="5">
        <v>23.01</v>
      </c>
      <c r="C30" s="30"/>
      <c r="D30" s="31"/>
    </row>
    <row r="31" spans="1:4" x14ac:dyDescent="0.25">
      <c r="A31" s="29"/>
      <c r="B31" s="5">
        <v>-17.8</v>
      </c>
      <c r="C31" s="30"/>
      <c r="D31" s="31"/>
    </row>
    <row r="32" spans="1:4" x14ac:dyDescent="0.25">
      <c r="A32" s="24" t="s">
        <v>30</v>
      </c>
      <c r="B32" s="26"/>
      <c r="C32" s="26"/>
      <c r="D32" s="3" t="s">
        <v>31</v>
      </c>
    </row>
    <row r="33" spans="1:4" x14ac:dyDescent="0.25">
      <c r="A33" s="24"/>
      <c r="B33" s="26"/>
      <c r="C33" s="26"/>
      <c r="D33" s="3">
        <v>-10.85</v>
      </c>
    </row>
    <row r="34" spans="1:4" x14ac:dyDescent="0.25">
      <c r="A34" s="4" t="s">
        <v>32</v>
      </c>
      <c r="B34" s="6"/>
      <c r="C34" s="6"/>
      <c r="D34" s="5" t="s">
        <v>33</v>
      </c>
    </row>
    <row r="35" spans="1:4" x14ac:dyDescent="0.25">
      <c r="A35" s="24" t="s">
        <v>34</v>
      </c>
      <c r="B35" s="3">
        <v>10.91</v>
      </c>
      <c r="C35" s="25"/>
      <c r="D35" s="26">
        <f>-33.64*                    (14.93)</f>
        <v>-502.24520000000001</v>
      </c>
    </row>
    <row r="36" spans="1:4" x14ac:dyDescent="0.25">
      <c r="A36" s="24"/>
      <c r="B36" s="3">
        <v>-19.690000000000001</v>
      </c>
      <c r="C36" s="25"/>
      <c r="D36" s="26"/>
    </row>
    <row r="37" spans="1:4" x14ac:dyDescent="0.25">
      <c r="A37" s="29" t="s">
        <v>35</v>
      </c>
      <c r="B37" s="5">
        <v>5.891</v>
      </c>
      <c r="C37" s="30"/>
      <c r="D37" s="31"/>
    </row>
    <row r="38" spans="1:4" x14ac:dyDescent="0.25">
      <c r="A38" s="29"/>
      <c r="B38" s="5">
        <v>-24.83</v>
      </c>
      <c r="C38" s="30"/>
      <c r="D38" s="31"/>
    </row>
    <row r="39" spans="1:4" x14ac:dyDescent="0.25">
      <c r="A39" s="24" t="s">
        <v>36</v>
      </c>
      <c r="B39" s="3">
        <v>0.36</v>
      </c>
      <c r="C39" s="25"/>
      <c r="D39" s="26"/>
    </row>
    <row r="40" spans="1:4" x14ac:dyDescent="0.25">
      <c r="A40" s="24"/>
      <c r="B40" s="3">
        <v>-16.47</v>
      </c>
      <c r="C40" s="25"/>
      <c r="D40" s="26"/>
    </row>
    <row r="41" spans="1:4" x14ac:dyDescent="0.25">
      <c r="A41" s="4" t="s">
        <v>37</v>
      </c>
      <c r="B41" s="6"/>
      <c r="C41" s="6"/>
      <c r="D41" s="5" t="s">
        <v>38</v>
      </c>
    </row>
    <row r="42" spans="1:4" x14ac:dyDescent="0.25">
      <c r="A42" s="7" t="s">
        <v>39</v>
      </c>
      <c r="B42" s="3"/>
      <c r="C42" s="3"/>
      <c r="D42" s="3" t="s">
        <v>40</v>
      </c>
    </row>
    <row r="43" spans="1:4" x14ac:dyDescent="0.25">
      <c r="A43" s="29" t="s">
        <v>41</v>
      </c>
      <c r="B43" s="5">
        <v>15.53</v>
      </c>
      <c r="C43" s="30"/>
      <c r="D43" s="31"/>
    </row>
    <row r="44" spans="1:4" x14ac:dyDescent="0.25">
      <c r="A44" s="29"/>
      <c r="B44" s="5">
        <v>-24.82</v>
      </c>
      <c r="C44" s="30"/>
      <c r="D44" s="31"/>
    </row>
    <row r="45" spans="1:4" x14ac:dyDescent="0.25">
      <c r="A45" s="7" t="s">
        <v>42</v>
      </c>
      <c r="B45" s="3"/>
      <c r="C45" s="3"/>
      <c r="D45" s="3" t="s">
        <v>43</v>
      </c>
    </row>
    <row r="46" spans="1:4" x14ac:dyDescent="0.25">
      <c r="A46" s="29" t="s">
        <v>44</v>
      </c>
      <c r="B46" s="5">
        <v>-7.73</v>
      </c>
      <c r="C46" s="5">
        <v>0.17799999999999999</v>
      </c>
      <c r="D46" s="31"/>
    </row>
    <row r="47" spans="1:4" x14ac:dyDescent="0.25">
      <c r="A47" s="29"/>
      <c r="B47" s="5">
        <v>-15.24</v>
      </c>
      <c r="C47" s="5">
        <v>-0.112</v>
      </c>
      <c r="D47" s="31"/>
    </row>
    <row r="48" spans="1:4" x14ac:dyDescent="0.25">
      <c r="A48" s="24" t="s">
        <v>45</v>
      </c>
      <c r="B48" s="3">
        <v>8.423</v>
      </c>
      <c r="C48" s="3" t="s">
        <v>46</v>
      </c>
      <c r="D48" s="26" t="s">
        <v>47</v>
      </c>
    </row>
    <row r="49" spans="1:4" x14ac:dyDescent="0.25">
      <c r="A49" s="24"/>
      <c r="B49" s="3">
        <v>-14.27</v>
      </c>
      <c r="C49" s="3">
        <v>-0.122</v>
      </c>
      <c r="D49" s="26"/>
    </row>
    <row r="50" spans="1:4" x14ac:dyDescent="0.25">
      <c r="A50" s="29" t="s">
        <v>48</v>
      </c>
      <c r="B50" s="5" t="s">
        <v>49</v>
      </c>
      <c r="C50" s="30"/>
      <c r="D50" s="32" t="s">
        <v>50</v>
      </c>
    </row>
    <row r="51" spans="1:4" x14ac:dyDescent="0.25">
      <c r="A51" s="29"/>
      <c r="B51" s="5">
        <v>-17.850000000000001</v>
      </c>
      <c r="C51" s="30"/>
      <c r="D51" s="32"/>
    </row>
    <row r="52" spans="1:4" x14ac:dyDescent="0.25">
      <c r="A52" s="7" t="s">
        <v>51</v>
      </c>
      <c r="B52" s="3" t="s">
        <v>52</v>
      </c>
      <c r="C52" s="8"/>
      <c r="D52" s="3"/>
    </row>
    <row r="53" spans="1:4" x14ac:dyDescent="0.25">
      <c r="A53" s="4" t="s">
        <v>53</v>
      </c>
      <c r="B53" s="6"/>
      <c r="C53" s="6"/>
      <c r="D53" s="5" t="s">
        <v>54</v>
      </c>
    </row>
    <row r="54" spans="1:4" x14ac:dyDescent="0.25">
      <c r="A54" s="7" t="s">
        <v>55</v>
      </c>
      <c r="B54" s="3"/>
      <c r="C54" s="3"/>
      <c r="D54" s="3" t="s">
        <v>56</v>
      </c>
    </row>
    <row r="55" spans="1:4" x14ac:dyDescent="0.25">
      <c r="A55" s="4" t="s">
        <v>57</v>
      </c>
      <c r="B55" s="6"/>
      <c r="C55" s="6"/>
      <c r="D55" s="5" t="s">
        <v>58</v>
      </c>
    </row>
    <row r="56" spans="1:4" x14ac:dyDescent="0.25">
      <c r="A56" s="24" t="s">
        <v>59</v>
      </c>
      <c r="B56" s="3">
        <v>-1.7390000000000001</v>
      </c>
      <c r="C56" s="25"/>
      <c r="D56" s="26" t="s">
        <v>60</v>
      </c>
    </row>
    <row r="57" spans="1:4" x14ac:dyDescent="0.25">
      <c r="A57" s="24"/>
      <c r="B57" s="3">
        <v>-19.64</v>
      </c>
      <c r="C57" s="25"/>
      <c r="D57" s="26"/>
    </row>
    <row r="58" spans="1:4" x14ac:dyDescent="0.25">
      <c r="A58" s="4" t="s">
        <v>61</v>
      </c>
      <c r="B58" s="6"/>
      <c r="C58" s="6"/>
      <c r="D58" s="5" t="s">
        <v>62</v>
      </c>
    </row>
    <row r="59" spans="1:4" x14ac:dyDescent="0.25">
      <c r="A59" s="24" t="s">
        <v>63</v>
      </c>
      <c r="B59" s="3">
        <v>28.18</v>
      </c>
      <c r="C59" s="25"/>
      <c r="D59" s="26" t="s">
        <v>64</v>
      </c>
    </row>
    <row r="60" spans="1:4" x14ac:dyDescent="0.25">
      <c r="A60" s="24"/>
      <c r="B60" s="3">
        <v>-15.23</v>
      </c>
      <c r="C60" s="25"/>
      <c r="D60" s="26"/>
    </row>
    <row r="61" spans="1:4" x14ac:dyDescent="0.25">
      <c r="A61" s="4" t="s">
        <v>65</v>
      </c>
      <c r="B61" s="6"/>
      <c r="C61" s="6"/>
      <c r="D61" s="5" t="s">
        <v>66</v>
      </c>
    </row>
    <row r="62" spans="1:4" x14ac:dyDescent="0.25">
      <c r="A62" s="7" t="s">
        <v>67</v>
      </c>
      <c r="B62" s="3"/>
      <c r="C62" s="3"/>
      <c r="D62" s="3" t="s">
        <v>66</v>
      </c>
    </row>
    <row r="63" spans="1:4" x14ac:dyDescent="0.25">
      <c r="A63" s="29" t="s">
        <v>68</v>
      </c>
      <c r="B63" s="5">
        <v>-13.04</v>
      </c>
      <c r="C63" s="30"/>
      <c r="D63" s="32" t="s">
        <v>69</v>
      </c>
    </row>
    <row r="64" spans="1:4" x14ac:dyDescent="0.25">
      <c r="A64" s="29"/>
      <c r="B64" s="5">
        <v>-17.559999999999999</v>
      </c>
      <c r="C64" s="30"/>
      <c r="D64" s="32"/>
    </row>
    <row r="65" spans="1:4" x14ac:dyDescent="0.25">
      <c r="A65" s="7" t="s">
        <v>70</v>
      </c>
      <c r="B65" s="3"/>
      <c r="C65" s="3"/>
      <c r="D65" s="3" t="s">
        <v>71</v>
      </c>
    </row>
    <row r="66" spans="1:4" x14ac:dyDescent="0.25">
      <c r="A66" s="4" t="s">
        <v>72</v>
      </c>
      <c r="B66" s="6"/>
      <c r="C66" s="6"/>
      <c r="D66" s="5" t="s">
        <v>73</v>
      </c>
    </row>
    <row r="67" spans="1:4" x14ac:dyDescent="0.25">
      <c r="A67" s="7" t="s">
        <v>74</v>
      </c>
      <c r="B67" s="3"/>
      <c r="C67" s="3"/>
      <c r="D67" s="3" t="s">
        <v>75</v>
      </c>
    </row>
    <row r="68" spans="1:4" x14ac:dyDescent="0.25">
      <c r="A68" s="29" t="s">
        <v>76</v>
      </c>
      <c r="B68" s="5" t="s">
        <v>77</v>
      </c>
      <c r="C68" s="30"/>
      <c r="D68" s="31"/>
    </row>
    <row r="69" spans="1:4" x14ac:dyDescent="0.25">
      <c r="A69" s="29"/>
      <c r="B69" s="5">
        <v>-2.48E-5</v>
      </c>
      <c r="C69" s="30"/>
      <c r="D69" s="31"/>
    </row>
    <row r="70" spans="1:4" x14ac:dyDescent="0.25">
      <c r="A70" s="24" t="s">
        <v>78</v>
      </c>
      <c r="B70" s="3" t="s">
        <v>79</v>
      </c>
      <c r="C70" s="3" t="s">
        <v>80</v>
      </c>
      <c r="D70" s="26"/>
    </row>
    <row r="71" spans="1:4" x14ac:dyDescent="0.25">
      <c r="A71" s="24"/>
      <c r="B71" s="3">
        <v>-3.8700000000000002E-3</v>
      </c>
      <c r="C71" s="3">
        <v>-2.2200000000000001E-5</v>
      </c>
      <c r="D71" s="26"/>
    </row>
    <row r="72" spans="1:4" x14ac:dyDescent="0.25">
      <c r="A72" s="29" t="s">
        <v>81</v>
      </c>
      <c r="B72" s="5" t="s">
        <v>82</v>
      </c>
      <c r="C72" s="30"/>
      <c r="D72" s="31"/>
    </row>
    <row r="73" spans="1:4" x14ac:dyDescent="0.25">
      <c r="A73" s="29"/>
      <c r="B73" s="5">
        <v>-0.51600000000000001</v>
      </c>
      <c r="C73" s="30"/>
      <c r="D73" s="31"/>
    </row>
    <row r="74" spans="1:4" x14ac:dyDescent="0.25">
      <c r="A74" s="24" t="s">
        <v>83</v>
      </c>
      <c r="B74" s="3" t="s">
        <v>84</v>
      </c>
      <c r="C74" s="25"/>
      <c r="D74" s="26"/>
    </row>
    <row r="75" spans="1:4" x14ac:dyDescent="0.25">
      <c r="A75" s="24"/>
      <c r="B75" s="3">
        <v>-6.1449999999999996</v>
      </c>
      <c r="C75" s="25"/>
      <c r="D75" s="26"/>
    </row>
    <row r="76" spans="1:4" x14ac:dyDescent="0.25">
      <c r="A76" s="29" t="s">
        <v>85</v>
      </c>
      <c r="B76" s="5" t="s">
        <v>86</v>
      </c>
      <c r="C76" s="30"/>
      <c r="D76" s="31"/>
    </row>
    <row r="77" spans="1:4" x14ac:dyDescent="0.25">
      <c r="A77" s="29"/>
      <c r="B77" s="5">
        <v>-0.31900000000000001</v>
      </c>
      <c r="C77" s="30"/>
      <c r="D77" s="31"/>
    </row>
    <row r="78" spans="1:4" ht="23.25" customHeight="1" x14ac:dyDescent="0.25">
      <c r="A78" s="24" t="s">
        <v>87</v>
      </c>
      <c r="B78" s="3" t="s">
        <v>88</v>
      </c>
      <c r="C78" s="25"/>
      <c r="D78" s="26"/>
    </row>
    <row r="79" spans="1:4" x14ac:dyDescent="0.25">
      <c r="A79" s="24"/>
      <c r="B79" s="3">
        <v>-0.247</v>
      </c>
      <c r="C79" s="25"/>
      <c r="D79" s="26"/>
    </row>
    <row r="80" spans="1:4" x14ac:dyDescent="0.25">
      <c r="A80" s="4" t="s">
        <v>89</v>
      </c>
      <c r="B80" s="6"/>
      <c r="C80" s="6"/>
      <c r="D80" s="5" t="s">
        <v>90</v>
      </c>
    </row>
    <row r="81" spans="1:4" x14ac:dyDescent="0.25">
      <c r="A81" s="24" t="s">
        <v>91</v>
      </c>
      <c r="B81" s="3" t="s">
        <v>92</v>
      </c>
      <c r="C81" s="3" t="s">
        <v>93</v>
      </c>
      <c r="D81" s="26" t="s">
        <v>94</v>
      </c>
    </row>
    <row r="82" spans="1:4" x14ac:dyDescent="0.25">
      <c r="A82" s="24"/>
      <c r="B82" s="3">
        <v>-38.5</v>
      </c>
      <c r="C82" s="3">
        <v>-0.14599999999999999</v>
      </c>
      <c r="D82" s="26"/>
    </row>
    <row r="83" spans="1:4" x14ac:dyDescent="0.25">
      <c r="A83" s="4" t="s">
        <v>95</v>
      </c>
      <c r="B83" s="5">
        <v>259</v>
      </c>
      <c r="C83" s="5">
        <v>42</v>
      </c>
      <c r="D83" s="5">
        <v>246</v>
      </c>
    </row>
    <row r="84" spans="1:4" ht="15.75" thickBot="1" x14ac:dyDescent="0.3">
      <c r="A84" s="7" t="s">
        <v>96</v>
      </c>
      <c r="B84" s="3">
        <v>0.85799999999999998</v>
      </c>
      <c r="C84" s="3">
        <v>0.57499999999999996</v>
      </c>
      <c r="D84" s="3">
        <v>0.47399999999999998</v>
      </c>
    </row>
    <row r="85" spans="1:4" x14ac:dyDescent="0.25">
      <c r="A85" s="9" t="s">
        <v>97</v>
      </c>
      <c r="B85" s="27"/>
      <c r="C85" s="27"/>
      <c r="D85" s="27"/>
    </row>
    <row r="86" spans="1:4" ht="26.25" thickBot="1" x14ac:dyDescent="0.3">
      <c r="A86" s="10" t="s">
        <v>98</v>
      </c>
      <c r="B86" s="28"/>
      <c r="C86" s="28"/>
      <c r="D86" s="28"/>
    </row>
  </sheetData>
  <mergeCells count="87">
    <mergeCell ref="A8:A9"/>
    <mergeCell ref="D8:D9"/>
    <mergeCell ref="A2:A3"/>
    <mergeCell ref="A4:A5"/>
    <mergeCell ref="A6:A7"/>
    <mergeCell ref="C6:C7"/>
    <mergeCell ref="D6:D7"/>
    <mergeCell ref="A22:A23"/>
    <mergeCell ref="B22:B23"/>
    <mergeCell ref="C22:C23"/>
    <mergeCell ref="A10:A11"/>
    <mergeCell ref="A12:A13"/>
    <mergeCell ref="C12:C13"/>
    <mergeCell ref="A14:A15"/>
    <mergeCell ref="C14:C15"/>
    <mergeCell ref="A16:A17"/>
    <mergeCell ref="C16:C17"/>
    <mergeCell ref="D16:D17"/>
    <mergeCell ref="A18:A19"/>
    <mergeCell ref="C18:C19"/>
    <mergeCell ref="A20:A21"/>
    <mergeCell ref="C20:C21"/>
    <mergeCell ref="A24:A25"/>
    <mergeCell ref="B24:B25"/>
    <mergeCell ref="C24:C25"/>
    <mergeCell ref="A26:A27"/>
    <mergeCell ref="B26:B27"/>
    <mergeCell ref="C26:C27"/>
    <mergeCell ref="D35:D36"/>
    <mergeCell ref="A28:A29"/>
    <mergeCell ref="B28:B29"/>
    <mergeCell ref="C28:C29"/>
    <mergeCell ref="A30:A31"/>
    <mergeCell ref="C30:C31"/>
    <mergeCell ref="D30:D31"/>
    <mergeCell ref="A32:A33"/>
    <mergeCell ref="B32:B33"/>
    <mergeCell ref="C32:C33"/>
    <mergeCell ref="A35:A36"/>
    <mergeCell ref="C35:C36"/>
    <mergeCell ref="A48:A49"/>
    <mergeCell ref="D48:D49"/>
    <mergeCell ref="A37:A38"/>
    <mergeCell ref="C37:C38"/>
    <mergeCell ref="D37:D38"/>
    <mergeCell ref="A39:A40"/>
    <mergeCell ref="C39:C40"/>
    <mergeCell ref="D39:D40"/>
    <mergeCell ref="A43:A44"/>
    <mergeCell ref="C43:C44"/>
    <mergeCell ref="D43:D44"/>
    <mergeCell ref="A46:A47"/>
    <mergeCell ref="D46:D47"/>
    <mergeCell ref="A50:A51"/>
    <mergeCell ref="C50:C51"/>
    <mergeCell ref="D50:D51"/>
    <mergeCell ref="A56:A57"/>
    <mergeCell ref="C56:C57"/>
    <mergeCell ref="D56:D57"/>
    <mergeCell ref="A72:A73"/>
    <mergeCell ref="C72:C73"/>
    <mergeCell ref="D72:D73"/>
    <mergeCell ref="A59:A60"/>
    <mergeCell ref="C59:C60"/>
    <mergeCell ref="D59:D60"/>
    <mergeCell ref="A63:A64"/>
    <mergeCell ref="C63:C64"/>
    <mergeCell ref="D63:D64"/>
    <mergeCell ref="A68:A69"/>
    <mergeCell ref="C68:C69"/>
    <mergeCell ref="D68:D69"/>
    <mergeCell ref="A70:A71"/>
    <mergeCell ref="D70:D71"/>
    <mergeCell ref="B85:B86"/>
    <mergeCell ref="C85:C86"/>
    <mergeCell ref="D85:D86"/>
    <mergeCell ref="A74:A75"/>
    <mergeCell ref="C74:C75"/>
    <mergeCell ref="D74:D75"/>
    <mergeCell ref="A76:A77"/>
    <mergeCell ref="C76:C77"/>
    <mergeCell ref="D76:D77"/>
    <mergeCell ref="A78:A79"/>
    <mergeCell ref="C78:C79"/>
    <mergeCell ref="D78:D79"/>
    <mergeCell ref="A81:A82"/>
    <mergeCell ref="D81:D8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4A1D5C-BA3A-42B7-B7D4-86919CF66AD7}">
  <dimension ref="A1:D73"/>
  <sheetViews>
    <sheetView workbookViewId="0">
      <selection activeCell="A2" sqref="A2:A3"/>
    </sheetView>
  </sheetViews>
  <sheetFormatPr defaultRowHeight="15" x14ac:dyDescent="0.25"/>
  <cols>
    <col min="1" max="4" width="30.7109375" style="12" customWidth="1"/>
  </cols>
  <sheetData>
    <row r="1" spans="1:4" ht="15.75" thickBot="1" x14ac:dyDescent="0.3">
      <c r="A1" s="11" t="s">
        <v>152</v>
      </c>
    </row>
    <row r="2" spans="1:4" x14ac:dyDescent="0.25">
      <c r="A2" s="38"/>
      <c r="B2" s="13">
        <v>1</v>
      </c>
      <c r="C2" s="13">
        <v>2</v>
      </c>
      <c r="D2" s="13">
        <v>3</v>
      </c>
    </row>
    <row r="3" spans="1:4" ht="15.75" thickBot="1" x14ac:dyDescent="0.3">
      <c r="A3" s="37"/>
      <c r="B3" s="14" t="s">
        <v>100</v>
      </c>
      <c r="C3" s="14" t="s">
        <v>1</v>
      </c>
      <c r="D3" s="14" t="s">
        <v>101</v>
      </c>
    </row>
    <row r="4" spans="1:4" ht="48.75" customHeight="1" x14ac:dyDescent="0.25">
      <c r="A4" s="45" t="s">
        <v>89</v>
      </c>
      <c r="B4" s="15">
        <v>3.4000000000000002E-2</v>
      </c>
      <c r="C4" s="15">
        <v>1.21E-2</v>
      </c>
      <c r="D4" s="38" t="s">
        <v>102</v>
      </c>
    </row>
    <row r="5" spans="1:4" x14ac:dyDescent="0.25">
      <c r="A5" s="46"/>
      <c r="B5" s="15">
        <v>-1.0999999999999999E-2</v>
      </c>
      <c r="C5" s="15">
        <v>-3.5200000000000002E-2</v>
      </c>
      <c r="D5" s="40"/>
    </row>
    <row r="6" spans="1:4" x14ac:dyDescent="0.25">
      <c r="A6" s="17" t="s">
        <v>103</v>
      </c>
      <c r="B6" s="18"/>
      <c r="C6" s="18"/>
      <c r="D6" s="18"/>
    </row>
    <row r="7" spans="1:4" x14ac:dyDescent="0.25">
      <c r="A7" s="19" t="s">
        <v>104</v>
      </c>
      <c r="B7" s="15"/>
      <c r="C7" s="15"/>
      <c r="D7" s="15"/>
    </row>
    <row r="8" spans="1:4" x14ac:dyDescent="0.25">
      <c r="A8" s="17" t="s">
        <v>7</v>
      </c>
      <c r="B8" s="18"/>
      <c r="C8" s="18"/>
      <c r="D8" s="18"/>
    </row>
    <row r="9" spans="1:4" x14ac:dyDescent="0.25">
      <c r="A9" s="39" t="s">
        <v>9</v>
      </c>
      <c r="B9" s="40"/>
      <c r="C9" s="15">
        <v>0</v>
      </c>
      <c r="D9" s="40"/>
    </row>
    <row r="10" spans="1:4" x14ac:dyDescent="0.25">
      <c r="A10" s="39"/>
      <c r="B10" s="40"/>
      <c r="C10" s="15" t="s">
        <v>8</v>
      </c>
      <c r="D10" s="40"/>
    </row>
    <row r="11" spans="1:4" x14ac:dyDescent="0.25">
      <c r="A11" s="42" t="s">
        <v>10</v>
      </c>
      <c r="B11" s="43"/>
      <c r="C11" s="16">
        <v>-14.02</v>
      </c>
      <c r="D11" s="44" t="s">
        <v>105</v>
      </c>
    </row>
    <row r="12" spans="1:4" x14ac:dyDescent="0.25">
      <c r="A12" s="42"/>
      <c r="B12" s="43"/>
      <c r="C12" s="16">
        <v>-16.489999999999998</v>
      </c>
      <c r="D12" s="44"/>
    </row>
    <row r="13" spans="1:4" x14ac:dyDescent="0.25">
      <c r="A13" s="19" t="s">
        <v>13</v>
      </c>
      <c r="B13" s="15"/>
      <c r="C13" s="15"/>
      <c r="D13" s="15">
        <f>-28.37*                   (12.49)</f>
        <v>-354.34130000000005</v>
      </c>
    </row>
    <row r="14" spans="1:4" x14ac:dyDescent="0.25">
      <c r="A14" s="17" t="s">
        <v>15</v>
      </c>
      <c r="B14" s="18"/>
      <c r="C14" s="18"/>
      <c r="D14" s="16" t="s">
        <v>106</v>
      </c>
    </row>
    <row r="15" spans="1:4" x14ac:dyDescent="0.25">
      <c r="A15" s="19" t="s">
        <v>107</v>
      </c>
      <c r="B15" s="15"/>
      <c r="C15" s="15"/>
      <c r="D15" s="15"/>
    </row>
    <row r="16" spans="1:4" x14ac:dyDescent="0.25">
      <c r="A16" s="17" t="s">
        <v>108</v>
      </c>
      <c r="B16" s="18"/>
      <c r="C16" s="18"/>
      <c r="D16" s="18"/>
    </row>
    <row r="17" spans="1:4" x14ac:dyDescent="0.25">
      <c r="A17" s="19" t="s">
        <v>19</v>
      </c>
      <c r="B17" s="15"/>
      <c r="C17" s="15"/>
      <c r="D17" s="15" t="s">
        <v>109</v>
      </c>
    </row>
    <row r="18" spans="1:4" x14ac:dyDescent="0.25">
      <c r="A18" s="42" t="s">
        <v>20</v>
      </c>
      <c r="B18" s="43"/>
      <c r="C18" s="16">
        <v>9.0640000000000001</v>
      </c>
      <c r="D18" s="44" t="s">
        <v>110</v>
      </c>
    </row>
    <row r="19" spans="1:4" x14ac:dyDescent="0.25">
      <c r="A19" s="42"/>
      <c r="B19" s="43"/>
      <c r="C19" s="16">
        <v>-16.5</v>
      </c>
      <c r="D19" s="44"/>
    </row>
    <row r="20" spans="1:4" x14ac:dyDescent="0.25">
      <c r="A20" s="19" t="s">
        <v>23</v>
      </c>
      <c r="B20" s="15"/>
      <c r="C20" s="15"/>
      <c r="D20" s="15" t="s">
        <v>111</v>
      </c>
    </row>
    <row r="21" spans="1:4" x14ac:dyDescent="0.25">
      <c r="A21" s="42" t="s">
        <v>24</v>
      </c>
      <c r="B21" s="43"/>
      <c r="C21" s="16">
        <v>-26</v>
      </c>
      <c r="D21" s="44" t="s">
        <v>112</v>
      </c>
    </row>
    <row r="22" spans="1:4" x14ac:dyDescent="0.25">
      <c r="A22" s="42"/>
      <c r="B22" s="43"/>
      <c r="C22" s="16">
        <v>-16.71</v>
      </c>
      <c r="D22" s="44"/>
    </row>
    <row r="23" spans="1:4" x14ac:dyDescent="0.25">
      <c r="A23" s="19" t="s">
        <v>26</v>
      </c>
      <c r="B23" s="15"/>
      <c r="C23" s="15"/>
      <c r="D23" s="15" t="s">
        <v>113</v>
      </c>
    </row>
    <row r="24" spans="1:4" x14ac:dyDescent="0.25">
      <c r="A24" s="17" t="s">
        <v>114</v>
      </c>
      <c r="B24" s="18"/>
      <c r="C24" s="18"/>
      <c r="D24" s="18"/>
    </row>
    <row r="25" spans="1:4" x14ac:dyDescent="0.25">
      <c r="A25" s="19" t="s">
        <v>115</v>
      </c>
      <c r="B25" s="15"/>
      <c r="C25" s="15"/>
      <c r="D25" s="15"/>
    </row>
    <row r="26" spans="1:4" x14ac:dyDescent="0.25">
      <c r="A26" s="17" t="s">
        <v>116</v>
      </c>
      <c r="B26" s="18"/>
      <c r="C26" s="18"/>
      <c r="D26" s="18"/>
    </row>
    <row r="27" spans="1:4" x14ac:dyDescent="0.25">
      <c r="A27" s="19" t="s">
        <v>27</v>
      </c>
      <c r="B27" s="15"/>
      <c r="C27" s="15"/>
      <c r="D27" s="15" t="s">
        <v>117</v>
      </c>
    </row>
    <row r="28" spans="1:4" x14ac:dyDescent="0.25">
      <c r="A28" s="17" t="s">
        <v>29</v>
      </c>
      <c r="B28" s="18"/>
      <c r="C28" s="18"/>
      <c r="D28" s="18"/>
    </row>
    <row r="29" spans="1:4" x14ac:dyDescent="0.25">
      <c r="A29" s="19" t="s">
        <v>30</v>
      </c>
      <c r="B29" s="15"/>
      <c r="C29" s="15"/>
      <c r="D29" s="15" t="s">
        <v>118</v>
      </c>
    </row>
    <row r="30" spans="1:4" x14ac:dyDescent="0.25">
      <c r="A30" s="17" t="s">
        <v>32</v>
      </c>
      <c r="B30" s="18"/>
      <c r="C30" s="18"/>
      <c r="D30" s="16" t="s">
        <v>33</v>
      </c>
    </row>
    <row r="31" spans="1:4" x14ac:dyDescent="0.25">
      <c r="A31" s="19" t="s">
        <v>34</v>
      </c>
      <c r="B31" s="15"/>
      <c r="C31" s="15"/>
      <c r="D31" s="15">
        <f>-33.64*                  (14.93)</f>
        <v>-502.24520000000001</v>
      </c>
    </row>
    <row r="32" spans="1:4" x14ac:dyDescent="0.25">
      <c r="A32" s="17" t="s">
        <v>35</v>
      </c>
      <c r="B32" s="18"/>
      <c r="C32" s="18"/>
      <c r="D32" s="18"/>
    </row>
    <row r="33" spans="1:4" x14ac:dyDescent="0.25">
      <c r="A33" s="19" t="s">
        <v>37</v>
      </c>
      <c r="B33" s="15"/>
      <c r="C33" s="15"/>
      <c r="D33" s="15" t="s">
        <v>119</v>
      </c>
    </row>
    <row r="34" spans="1:4" x14ac:dyDescent="0.25">
      <c r="A34" s="17" t="s">
        <v>39</v>
      </c>
      <c r="B34" s="18"/>
      <c r="C34" s="18"/>
      <c r="D34" s="16" t="s">
        <v>120</v>
      </c>
    </row>
    <row r="35" spans="1:4" x14ac:dyDescent="0.25">
      <c r="A35" s="19" t="s">
        <v>121</v>
      </c>
      <c r="B35" s="15"/>
      <c r="C35" s="15"/>
      <c r="D35" s="15"/>
    </row>
    <row r="36" spans="1:4" x14ac:dyDescent="0.25">
      <c r="A36" s="17" t="s">
        <v>41</v>
      </c>
      <c r="B36" s="18"/>
      <c r="C36" s="18"/>
      <c r="D36" s="18"/>
    </row>
    <row r="37" spans="1:4" x14ac:dyDescent="0.25">
      <c r="A37" s="19" t="s">
        <v>42</v>
      </c>
      <c r="B37" s="15"/>
      <c r="C37" s="15"/>
      <c r="D37" s="15" t="s">
        <v>122</v>
      </c>
    </row>
    <row r="38" spans="1:4" x14ac:dyDescent="0.25">
      <c r="A38" s="42" t="s">
        <v>44</v>
      </c>
      <c r="B38" s="43"/>
      <c r="C38" s="16">
        <v>4.5039999999999996</v>
      </c>
      <c r="D38" s="43"/>
    </row>
    <row r="39" spans="1:4" x14ac:dyDescent="0.25">
      <c r="A39" s="42"/>
      <c r="B39" s="43"/>
      <c r="C39" s="16">
        <v>-19</v>
      </c>
      <c r="D39" s="43"/>
    </row>
    <row r="40" spans="1:4" x14ac:dyDescent="0.25">
      <c r="A40" s="39" t="s">
        <v>45</v>
      </c>
      <c r="B40" s="40"/>
      <c r="C40" s="15">
        <v>-21.72</v>
      </c>
      <c r="D40" s="40" t="s">
        <v>123</v>
      </c>
    </row>
    <row r="41" spans="1:4" x14ac:dyDescent="0.25">
      <c r="A41" s="39"/>
      <c r="B41" s="40"/>
      <c r="C41" s="15">
        <v>-16.88</v>
      </c>
      <c r="D41" s="40"/>
    </row>
    <row r="42" spans="1:4" x14ac:dyDescent="0.25">
      <c r="A42" s="17" t="s">
        <v>48</v>
      </c>
      <c r="B42" s="18"/>
      <c r="C42" s="18"/>
      <c r="D42" s="16" t="s">
        <v>124</v>
      </c>
    </row>
    <row r="43" spans="1:4" x14ac:dyDescent="0.25">
      <c r="A43" s="19" t="s">
        <v>51</v>
      </c>
      <c r="B43" s="15"/>
      <c r="C43" s="15"/>
      <c r="D43" s="15"/>
    </row>
    <row r="44" spans="1:4" x14ac:dyDescent="0.25">
      <c r="A44" s="17" t="s">
        <v>125</v>
      </c>
      <c r="B44" s="18"/>
      <c r="C44" s="18"/>
      <c r="D44" s="18"/>
    </row>
    <row r="45" spans="1:4" x14ac:dyDescent="0.25">
      <c r="A45" s="19" t="s">
        <v>53</v>
      </c>
      <c r="B45" s="15"/>
      <c r="C45" s="15"/>
      <c r="D45" s="15" t="s">
        <v>54</v>
      </c>
    </row>
    <row r="46" spans="1:4" x14ac:dyDescent="0.25">
      <c r="A46" s="17" t="s">
        <v>55</v>
      </c>
      <c r="B46" s="18"/>
      <c r="C46" s="18"/>
      <c r="D46" s="16" t="s">
        <v>126</v>
      </c>
    </row>
    <row r="47" spans="1:4" x14ac:dyDescent="0.25">
      <c r="A47" s="19" t="s">
        <v>57</v>
      </c>
      <c r="B47" s="15"/>
      <c r="C47" s="15"/>
      <c r="D47" s="15" t="s">
        <v>58</v>
      </c>
    </row>
    <row r="48" spans="1:4" x14ac:dyDescent="0.25">
      <c r="A48" s="17" t="s">
        <v>59</v>
      </c>
      <c r="B48" s="18"/>
      <c r="C48" s="18"/>
      <c r="D48" s="16" t="s">
        <v>127</v>
      </c>
    </row>
    <row r="49" spans="1:4" x14ac:dyDescent="0.25">
      <c r="A49" s="19" t="s">
        <v>61</v>
      </c>
      <c r="B49" s="15"/>
      <c r="C49" s="15"/>
      <c r="D49" s="15" t="s">
        <v>128</v>
      </c>
    </row>
    <row r="50" spans="1:4" x14ac:dyDescent="0.25">
      <c r="A50" s="17" t="s">
        <v>129</v>
      </c>
      <c r="B50" s="18"/>
      <c r="C50" s="18"/>
      <c r="D50" s="18"/>
    </row>
    <row r="51" spans="1:4" x14ac:dyDescent="0.25">
      <c r="A51" s="19" t="s">
        <v>63</v>
      </c>
      <c r="B51" s="15"/>
      <c r="C51" s="15"/>
      <c r="D51" s="15" t="s">
        <v>130</v>
      </c>
    </row>
    <row r="52" spans="1:4" x14ac:dyDescent="0.25">
      <c r="A52" s="42" t="s">
        <v>131</v>
      </c>
      <c r="B52" s="43"/>
      <c r="C52" s="16" t="s">
        <v>132</v>
      </c>
      <c r="D52" s="43"/>
    </row>
    <row r="53" spans="1:4" x14ac:dyDescent="0.25">
      <c r="A53" s="42"/>
      <c r="B53" s="43"/>
      <c r="C53" s="16">
        <v>-16.32</v>
      </c>
      <c r="D53" s="43"/>
    </row>
    <row r="54" spans="1:4" x14ac:dyDescent="0.25">
      <c r="A54" s="19" t="s">
        <v>65</v>
      </c>
      <c r="B54" s="15"/>
      <c r="C54" s="15"/>
      <c r="D54" s="15" t="s">
        <v>133</v>
      </c>
    </row>
    <row r="55" spans="1:4" x14ac:dyDescent="0.25">
      <c r="A55" s="17" t="s">
        <v>67</v>
      </c>
      <c r="B55" s="18"/>
      <c r="C55" s="18"/>
      <c r="D55" s="16" t="s">
        <v>134</v>
      </c>
    </row>
    <row r="56" spans="1:4" x14ac:dyDescent="0.25">
      <c r="A56" s="19" t="s">
        <v>68</v>
      </c>
      <c r="B56" s="15"/>
      <c r="C56" s="15"/>
      <c r="D56" s="15" t="s">
        <v>135</v>
      </c>
    </row>
    <row r="57" spans="1:4" x14ac:dyDescent="0.25">
      <c r="A57" s="17" t="s">
        <v>70</v>
      </c>
      <c r="B57" s="18"/>
      <c r="C57" s="18"/>
      <c r="D57" s="16" t="s">
        <v>136</v>
      </c>
    </row>
    <row r="58" spans="1:4" x14ac:dyDescent="0.25">
      <c r="A58" s="19" t="s">
        <v>72</v>
      </c>
      <c r="B58" s="15"/>
      <c r="C58" s="15"/>
      <c r="D58" s="15" t="s">
        <v>137</v>
      </c>
    </row>
    <row r="59" spans="1:4" x14ac:dyDescent="0.25">
      <c r="A59" s="17" t="s">
        <v>74</v>
      </c>
      <c r="B59" s="18"/>
      <c r="C59" s="18"/>
      <c r="D59" s="16" t="s">
        <v>138</v>
      </c>
    </row>
    <row r="60" spans="1:4" x14ac:dyDescent="0.25">
      <c r="A60" s="39" t="s">
        <v>139</v>
      </c>
      <c r="B60" s="15" t="s">
        <v>140</v>
      </c>
      <c r="C60" s="40"/>
      <c r="D60" s="40"/>
    </row>
    <row r="61" spans="1:4" x14ac:dyDescent="0.25">
      <c r="A61" s="39"/>
      <c r="B61" s="15">
        <v>-0.01</v>
      </c>
      <c r="C61" s="40"/>
      <c r="D61" s="40"/>
    </row>
    <row r="62" spans="1:4" x14ac:dyDescent="0.25">
      <c r="A62" s="42" t="s">
        <v>141</v>
      </c>
      <c r="B62" s="16" t="s">
        <v>142</v>
      </c>
      <c r="C62" s="43"/>
      <c r="D62" s="43"/>
    </row>
    <row r="63" spans="1:4" x14ac:dyDescent="0.25">
      <c r="A63" s="42"/>
      <c r="B63" s="16">
        <v>-28.04</v>
      </c>
      <c r="C63" s="43"/>
      <c r="D63" s="43"/>
    </row>
    <row r="64" spans="1:4" x14ac:dyDescent="0.25">
      <c r="A64" s="39" t="s">
        <v>143</v>
      </c>
      <c r="B64" s="15" t="s">
        <v>144</v>
      </c>
      <c r="C64" s="40"/>
      <c r="D64" s="40"/>
    </row>
    <row r="65" spans="1:4" x14ac:dyDescent="0.25">
      <c r="A65" s="39"/>
      <c r="B65" s="15">
        <v>-3.0000000000000001E-3</v>
      </c>
      <c r="C65" s="40"/>
      <c r="D65" s="40"/>
    </row>
    <row r="66" spans="1:4" x14ac:dyDescent="0.25">
      <c r="A66" s="17" t="s">
        <v>145</v>
      </c>
      <c r="B66" s="18"/>
      <c r="C66" s="18"/>
      <c r="D66" s="16" t="s">
        <v>146</v>
      </c>
    </row>
    <row r="67" spans="1:4" x14ac:dyDescent="0.25">
      <c r="A67" s="39" t="s">
        <v>91</v>
      </c>
      <c r="B67" s="15" t="s">
        <v>147</v>
      </c>
      <c r="C67" s="15" t="s">
        <v>149</v>
      </c>
      <c r="D67" s="40" t="s">
        <v>150</v>
      </c>
    </row>
    <row r="68" spans="1:4" x14ac:dyDescent="0.25">
      <c r="A68" s="39"/>
      <c r="B68" s="15" t="s">
        <v>148</v>
      </c>
      <c r="C68" s="15">
        <v>-16.71</v>
      </c>
      <c r="D68" s="40"/>
    </row>
    <row r="69" spans="1:4" x14ac:dyDescent="0.25">
      <c r="A69" s="20"/>
      <c r="B69" s="18"/>
      <c r="C69" s="18"/>
      <c r="D69" s="18"/>
    </row>
    <row r="70" spans="1:4" x14ac:dyDescent="0.25">
      <c r="A70" s="19" t="s">
        <v>95</v>
      </c>
      <c r="B70" s="15">
        <v>387</v>
      </c>
      <c r="C70" s="15">
        <v>45</v>
      </c>
      <c r="D70" s="15"/>
    </row>
    <row r="71" spans="1:4" ht="15.75" thickBot="1" x14ac:dyDescent="0.3">
      <c r="A71" s="21" t="s">
        <v>151</v>
      </c>
      <c r="B71" s="16">
        <v>0.42099999999999999</v>
      </c>
      <c r="C71" s="16">
        <v>0.33</v>
      </c>
      <c r="D71" s="18"/>
    </row>
    <row r="72" spans="1:4" ht="25.5" customHeight="1" x14ac:dyDescent="0.25">
      <c r="A72" s="41" t="s">
        <v>97</v>
      </c>
      <c r="B72" s="41"/>
      <c r="C72" s="38"/>
      <c r="D72" s="38"/>
    </row>
    <row r="73" spans="1:4" ht="25.5" customHeight="1" thickBot="1" x14ac:dyDescent="0.3">
      <c r="A73" s="37" t="s">
        <v>98</v>
      </c>
      <c r="B73" s="37"/>
      <c r="C73" s="37"/>
      <c r="D73" s="37"/>
    </row>
  </sheetData>
  <mergeCells count="39">
    <mergeCell ref="A2:A3"/>
    <mergeCell ref="A4:A5"/>
    <mergeCell ref="D4:D5"/>
    <mergeCell ref="A9:A10"/>
    <mergeCell ref="B9:B10"/>
    <mergeCell ref="D9:D10"/>
    <mergeCell ref="A11:A12"/>
    <mergeCell ref="B11:B12"/>
    <mergeCell ref="D11:D12"/>
    <mergeCell ref="A18:A19"/>
    <mergeCell ref="B18:B19"/>
    <mergeCell ref="D18:D19"/>
    <mergeCell ref="A21:A22"/>
    <mergeCell ref="B21:B22"/>
    <mergeCell ref="D21:D22"/>
    <mergeCell ref="A38:A39"/>
    <mergeCell ref="B38:B39"/>
    <mergeCell ref="D38:D39"/>
    <mergeCell ref="A40:A41"/>
    <mergeCell ref="B40:B41"/>
    <mergeCell ref="D40:D41"/>
    <mergeCell ref="A52:A53"/>
    <mergeCell ref="B52:B53"/>
    <mergeCell ref="D52:D53"/>
    <mergeCell ref="A60:A61"/>
    <mergeCell ref="C60:C61"/>
    <mergeCell ref="D60:D61"/>
    <mergeCell ref="A62:A63"/>
    <mergeCell ref="C62:C63"/>
    <mergeCell ref="D62:D63"/>
    <mergeCell ref="A73:B73"/>
    <mergeCell ref="C72:C73"/>
    <mergeCell ref="D72:D73"/>
    <mergeCell ref="A64:A65"/>
    <mergeCell ref="C64:C65"/>
    <mergeCell ref="D64:D65"/>
    <mergeCell ref="A67:A68"/>
    <mergeCell ref="D67:D68"/>
    <mergeCell ref="A72:B7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EA5CFF-E1AC-47BF-8779-CA47A87FF2E4}">
  <dimension ref="A1:E111"/>
  <sheetViews>
    <sheetView workbookViewId="0">
      <selection activeCell="B2" sqref="A2:XFD3"/>
    </sheetView>
  </sheetViews>
  <sheetFormatPr defaultRowHeight="15" x14ac:dyDescent="0.25"/>
  <cols>
    <col min="1" max="5" width="30.7109375" style="12" customWidth="1"/>
  </cols>
  <sheetData>
    <row r="1" spans="1:5" ht="15.75" thickBot="1" x14ac:dyDescent="0.3">
      <c r="A1" s="12" t="s">
        <v>226</v>
      </c>
    </row>
    <row r="2" spans="1:5" s="23" customFormat="1" x14ac:dyDescent="0.25">
      <c r="A2" s="49"/>
      <c r="B2" s="13">
        <v>1</v>
      </c>
      <c r="C2" s="13">
        <v>2</v>
      </c>
      <c r="D2" s="13">
        <v>3</v>
      </c>
      <c r="E2" s="13">
        <v>4</v>
      </c>
    </row>
    <row r="3" spans="1:5" s="23" customFormat="1" ht="15.75" thickBot="1" x14ac:dyDescent="0.3">
      <c r="A3" s="50"/>
      <c r="B3" s="14" t="s">
        <v>100</v>
      </c>
      <c r="C3" s="14" t="s">
        <v>0</v>
      </c>
      <c r="D3" s="14" t="s">
        <v>1</v>
      </c>
      <c r="E3" s="14" t="s">
        <v>101</v>
      </c>
    </row>
    <row r="4" spans="1:5" ht="23.25" customHeight="1" x14ac:dyDescent="0.25">
      <c r="A4" s="45" t="s">
        <v>153</v>
      </c>
      <c r="B4" s="15" t="s">
        <v>154</v>
      </c>
      <c r="C4" s="15">
        <v>-1.1970000000000001</v>
      </c>
      <c r="D4" s="15">
        <v>2.722</v>
      </c>
      <c r="E4" s="38" t="s">
        <v>155</v>
      </c>
    </row>
    <row r="5" spans="1:5" x14ac:dyDescent="0.25">
      <c r="A5" s="46"/>
      <c r="B5" s="15">
        <v>-0.74</v>
      </c>
      <c r="C5" s="15">
        <v>-2.1379999999999999</v>
      </c>
      <c r="D5" s="15">
        <v>-1.452</v>
      </c>
      <c r="E5" s="40"/>
    </row>
    <row r="6" spans="1:5" x14ac:dyDescent="0.25">
      <c r="A6" s="42" t="s">
        <v>104</v>
      </c>
      <c r="B6" s="16">
        <v>0</v>
      </c>
      <c r="C6" s="16">
        <v>0</v>
      </c>
      <c r="D6" s="43"/>
      <c r="E6" s="43"/>
    </row>
    <row r="7" spans="1:5" x14ac:dyDescent="0.25">
      <c r="A7" s="42"/>
      <c r="B7" s="16" t="s">
        <v>8</v>
      </c>
      <c r="C7" s="16" t="s">
        <v>8</v>
      </c>
      <c r="D7" s="43"/>
      <c r="E7" s="43"/>
    </row>
    <row r="8" spans="1:5" x14ac:dyDescent="0.25">
      <c r="A8" s="39" t="s">
        <v>7</v>
      </c>
      <c r="B8" s="15">
        <v>7.5</v>
      </c>
      <c r="C8" s="15">
        <v>-3.605</v>
      </c>
      <c r="D8" s="40"/>
      <c r="E8" s="40"/>
    </row>
    <row r="9" spans="1:5" x14ac:dyDescent="0.25">
      <c r="A9" s="39"/>
      <c r="B9" s="15">
        <v>-6.34</v>
      </c>
      <c r="C9" s="15">
        <v>-24.84</v>
      </c>
      <c r="D9" s="40"/>
      <c r="E9" s="40"/>
    </row>
    <row r="10" spans="1:5" x14ac:dyDescent="0.25">
      <c r="A10" s="42" t="s">
        <v>9</v>
      </c>
      <c r="B10" s="16" t="s">
        <v>156</v>
      </c>
      <c r="C10" s="16">
        <v>-1.8720000000000001</v>
      </c>
      <c r="D10" s="16">
        <v>0</v>
      </c>
      <c r="E10" s="43"/>
    </row>
    <row r="11" spans="1:5" x14ac:dyDescent="0.25">
      <c r="A11" s="42"/>
      <c r="B11" s="16" t="s">
        <v>148</v>
      </c>
      <c r="C11" s="16">
        <v>-22.88</v>
      </c>
      <c r="D11" s="16">
        <v>0</v>
      </c>
      <c r="E11" s="43"/>
    </row>
    <row r="12" spans="1:5" x14ac:dyDescent="0.25">
      <c r="A12" s="39" t="s">
        <v>10</v>
      </c>
      <c r="B12" s="15" t="s">
        <v>157</v>
      </c>
      <c r="C12" s="15">
        <v>34.54</v>
      </c>
      <c r="D12" s="15">
        <v>-18.53</v>
      </c>
      <c r="E12" s="15">
        <v>0</v>
      </c>
    </row>
    <row r="13" spans="1:5" x14ac:dyDescent="0.25">
      <c r="A13" s="39"/>
      <c r="B13" s="15">
        <v>-6.63</v>
      </c>
      <c r="C13" s="15">
        <v>-26.62</v>
      </c>
      <c r="D13" s="15">
        <v>-15.84</v>
      </c>
      <c r="E13" s="15" t="s">
        <v>8</v>
      </c>
    </row>
    <row r="14" spans="1:5" x14ac:dyDescent="0.25">
      <c r="A14" s="42" t="s">
        <v>13</v>
      </c>
      <c r="B14" s="16">
        <v>4.97</v>
      </c>
      <c r="C14" s="16">
        <v>-44.43</v>
      </c>
      <c r="D14" s="43"/>
      <c r="E14" s="44">
        <f>-26.29*                   (12.73)</f>
        <v>-334.67169999999999</v>
      </c>
    </row>
    <row r="15" spans="1:5" x14ac:dyDescent="0.25">
      <c r="A15" s="42"/>
      <c r="B15" s="16">
        <v>-5.25</v>
      </c>
      <c r="C15" s="16">
        <v>-26.13</v>
      </c>
      <c r="D15" s="43"/>
      <c r="E15" s="44"/>
    </row>
    <row r="16" spans="1:5" x14ac:dyDescent="0.25">
      <c r="A16" s="39" t="s">
        <v>15</v>
      </c>
      <c r="B16" s="15" t="s">
        <v>158</v>
      </c>
      <c r="C16" s="15">
        <v>26.54</v>
      </c>
      <c r="D16" s="40"/>
      <c r="E16" s="40" t="s">
        <v>159</v>
      </c>
    </row>
    <row r="17" spans="1:5" x14ac:dyDescent="0.25">
      <c r="A17" s="39"/>
      <c r="B17" s="15">
        <v>-7.11</v>
      </c>
      <c r="C17" s="15">
        <v>-26.04</v>
      </c>
      <c r="D17" s="40"/>
      <c r="E17" s="40"/>
    </row>
    <row r="18" spans="1:5" x14ac:dyDescent="0.25">
      <c r="A18" s="42" t="s">
        <v>108</v>
      </c>
      <c r="B18" s="16" t="s">
        <v>160</v>
      </c>
      <c r="C18" s="43"/>
      <c r="D18" s="43"/>
      <c r="E18" s="43"/>
    </row>
    <row r="19" spans="1:5" x14ac:dyDescent="0.25">
      <c r="A19" s="42"/>
      <c r="B19" s="16">
        <v>-9.4</v>
      </c>
      <c r="C19" s="43"/>
      <c r="D19" s="43"/>
      <c r="E19" s="43"/>
    </row>
    <row r="20" spans="1:5" x14ac:dyDescent="0.25">
      <c r="A20" s="39" t="s">
        <v>17</v>
      </c>
      <c r="B20" s="40"/>
      <c r="C20" s="15">
        <v>42.55</v>
      </c>
      <c r="D20" s="40"/>
      <c r="E20" s="40"/>
    </row>
    <row r="21" spans="1:5" x14ac:dyDescent="0.25">
      <c r="A21" s="39"/>
      <c r="B21" s="40"/>
      <c r="C21" s="15">
        <v>-22.44</v>
      </c>
      <c r="D21" s="40"/>
      <c r="E21" s="40"/>
    </row>
    <row r="22" spans="1:5" x14ac:dyDescent="0.25">
      <c r="A22" s="42" t="s">
        <v>19</v>
      </c>
      <c r="B22" s="43"/>
      <c r="C22" s="16">
        <v>5.3460000000000001</v>
      </c>
      <c r="D22" s="43"/>
      <c r="E22" s="44" t="s">
        <v>161</v>
      </c>
    </row>
    <row r="23" spans="1:5" x14ac:dyDescent="0.25">
      <c r="A23" s="42"/>
      <c r="B23" s="43"/>
      <c r="C23" s="16">
        <v>-22.07</v>
      </c>
      <c r="D23" s="43"/>
      <c r="E23" s="44"/>
    </row>
    <row r="24" spans="1:5" x14ac:dyDescent="0.25">
      <c r="A24" s="39" t="s">
        <v>20</v>
      </c>
      <c r="B24" s="40"/>
      <c r="C24" s="15" t="s">
        <v>162</v>
      </c>
      <c r="D24" s="15">
        <v>11.35</v>
      </c>
      <c r="E24" s="40" t="s">
        <v>163</v>
      </c>
    </row>
    <row r="25" spans="1:5" x14ac:dyDescent="0.25">
      <c r="A25" s="39"/>
      <c r="B25" s="40"/>
      <c r="C25" s="15">
        <v>-24.99</v>
      </c>
      <c r="D25" s="15">
        <v>-15.46</v>
      </c>
      <c r="E25" s="40"/>
    </row>
    <row r="26" spans="1:5" x14ac:dyDescent="0.25">
      <c r="A26" s="42" t="s">
        <v>23</v>
      </c>
      <c r="B26" s="16" t="s">
        <v>164</v>
      </c>
      <c r="C26" s="43"/>
      <c r="D26" s="43"/>
      <c r="E26" s="44" t="s">
        <v>166</v>
      </c>
    </row>
    <row r="27" spans="1:5" x14ac:dyDescent="0.25">
      <c r="A27" s="42"/>
      <c r="B27" s="16" t="s">
        <v>165</v>
      </c>
      <c r="C27" s="43"/>
      <c r="D27" s="43"/>
      <c r="E27" s="44"/>
    </row>
    <row r="28" spans="1:5" x14ac:dyDescent="0.25">
      <c r="A28" s="39" t="s">
        <v>24</v>
      </c>
      <c r="B28" s="15" t="s">
        <v>167</v>
      </c>
      <c r="C28" s="40"/>
      <c r="D28" s="15">
        <v>-13.47</v>
      </c>
      <c r="E28" s="40" t="s">
        <v>169</v>
      </c>
    </row>
    <row r="29" spans="1:5" x14ac:dyDescent="0.25">
      <c r="A29" s="39"/>
      <c r="B29" s="15" t="s">
        <v>168</v>
      </c>
      <c r="C29" s="40"/>
      <c r="D29" s="15">
        <v>-21.48</v>
      </c>
      <c r="E29" s="40"/>
    </row>
    <row r="30" spans="1:5" x14ac:dyDescent="0.25">
      <c r="A30" s="42" t="s">
        <v>26</v>
      </c>
      <c r="B30" s="16" t="s">
        <v>170</v>
      </c>
      <c r="C30" s="43"/>
      <c r="D30" s="43"/>
      <c r="E30" s="44" t="s">
        <v>172</v>
      </c>
    </row>
    <row r="31" spans="1:5" x14ac:dyDescent="0.25">
      <c r="A31" s="42"/>
      <c r="B31" s="16" t="s">
        <v>171</v>
      </c>
      <c r="C31" s="43"/>
      <c r="D31" s="43"/>
      <c r="E31" s="44"/>
    </row>
    <row r="32" spans="1:5" x14ac:dyDescent="0.25">
      <c r="A32" s="39" t="s">
        <v>114</v>
      </c>
      <c r="B32" s="15" t="s">
        <v>173</v>
      </c>
      <c r="C32" s="15">
        <v>31.59</v>
      </c>
      <c r="D32" s="40"/>
      <c r="E32" s="40"/>
    </row>
    <row r="33" spans="1:5" x14ac:dyDescent="0.25">
      <c r="A33" s="39"/>
      <c r="B33" s="15">
        <v>-5.78</v>
      </c>
      <c r="C33" s="15">
        <v>-30.59</v>
      </c>
      <c r="D33" s="40"/>
      <c r="E33" s="40"/>
    </row>
    <row r="34" spans="1:5" x14ac:dyDescent="0.25">
      <c r="A34" s="42" t="s">
        <v>115</v>
      </c>
      <c r="B34" s="16">
        <v>-0.75</v>
      </c>
      <c r="C34" s="16">
        <v>19.71</v>
      </c>
      <c r="D34" s="43"/>
      <c r="E34" s="43"/>
    </row>
    <row r="35" spans="1:5" x14ac:dyDescent="0.25">
      <c r="A35" s="42"/>
      <c r="B35" s="16">
        <v>-0.92</v>
      </c>
      <c r="C35" s="16">
        <v>-30.35</v>
      </c>
      <c r="D35" s="43"/>
      <c r="E35" s="43"/>
    </row>
    <row r="36" spans="1:5" x14ac:dyDescent="0.25">
      <c r="A36" s="39" t="s">
        <v>27</v>
      </c>
      <c r="B36" s="15" t="s">
        <v>174</v>
      </c>
      <c r="C36" s="15">
        <v>-7.2119999999999997</v>
      </c>
      <c r="D36" s="40"/>
      <c r="E36" s="40" t="s">
        <v>175</v>
      </c>
    </row>
    <row r="37" spans="1:5" x14ac:dyDescent="0.25">
      <c r="A37" s="39"/>
      <c r="B37" s="15">
        <v>-10.16</v>
      </c>
      <c r="C37" s="15">
        <v>-31.23</v>
      </c>
      <c r="D37" s="40"/>
      <c r="E37" s="40"/>
    </row>
    <row r="38" spans="1:5" x14ac:dyDescent="0.25">
      <c r="A38" s="42" t="s">
        <v>29</v>
      </c>
      <c r="B38" s="16" t="s">
        <v>176</v>
      </c>
      <c r="C38" s="16">
        <v>0.39700000000000002</v>
      </c>
      <c r="D38" s="43"/>
      <c r="E38" s="43"/>
    </row>
    <row r="39" spans="1:5" x14ac:dyDescent="0.25">
      <c r="A39" s="42"/>
      <c r="B39" s="16">
        <v>-8.2899999999999991</v>
      </c>
      <c r="C39" s="16">
        <v>-26.68</v>
      </c>
      <c r="D39" s="43"/>
      <c r="E39" s="43"/>
    </row>
    <row r="40" spans="1:5" x14ac:dyDescent="0.25">
      <c r="A40" s="39" t="s">
        <v>30</v>
      </c>
      <c r="B40" s="15" t="s">
        <v>177</v>
      </c>
      <c r="C40" s="40"/>
      <c r="D40" s="40"/>
      <c r="E40" s="40" t="s">
        <v>178</v>
      </c>
    </row>
    <row r="41" spans="1:5" x14ac:dyDescent="0.25">
      <c r="A41" s="39"/>
      <c r="B41" s="15">
        <v>-6.69</v>
      </c>
      <c r="C41" s="40"/>
      <c r="D41" s="40"/>
      <c r="E41" s="40"/>
    </row>
    <row r="42" spans="1:5" x14ac:dyDescent="0.25">
      <c r="A42" s="42" t="s">
        <v>32</v>
      </c>
      <c r="B42" s="16" t="s">
        <v>179</v>
      </c>
      <c r="C42" s="16">
        <v>3.9140000000000001</v>
      </c>
      <c r="D42" s="43"/>
      <c r="E42" s="44" t="s">
        <v>180</v>
      </c>
    </row>
    <row r="43" spans="1:5" x14ac:dyDescent="0.25">
      <c r="A43" s="42"/>
      <c r="B43" s="16">
        <v>-7.43</v>
      </c>
      <c r="C43" s="16">
        <v>-30.94</v>
      </c>
      <c r="D43" s="43"/>
      <c r="E43" s="44"/>
    </row>
    <row r="44" spans="1:5" x14ac:dyDescent="0.25">
      <c r="A44" s="39" t="s">
        <v>34</v>
      </c>
      <c r="B44" s="15">
        <v>5.39</v>
      </c>
      <c r="C44" s="15">
        <v>-24.66</v>
      </c>
      <c r="D44" s="40"/>
      <c r="E44" s="40">
        <f>-35.02*                   (15.13)</f>
        <v>-529.85260000000005</v>
      </c>
    </row>
    <row r="45" spans="1:5" x14ac:dyDescent="0.25">
      <c r="A45" s="39"/>
      <c r="B45" s="15">
        <v>-5.21</v>
      </c>
      <c r="C45" s="15">
        <v>-30.5</v>
      </c>
      <c r="D45" s="40"/>
      <c r="E45" s="40"/>
    </row>
    <row r="46" spans="1:5" x14ac:dyDescent="0.25">
      <c r="A46" s="42" t="s">
        <v>35</v>
      </c>
      <c r="B46" s="16">
        <v>4</v>
      </c>
      <c r="C46" s="16">
        <v>-10.53</v>
      </c>
      <c r="D46" s="43"/>
      <c r="E46" s="43"/>
    </row>
    <row r="47" spans="1:5" x14ac:dyDescent="0.25">
      <c r="A47" s="42"/>
      <c r="B47" s="16">
        <v>-5.59</v>
      </c>
      <c r="C47" s="16">
        <v>-30.89</v>
      </c>
      <c r="D47" s="43"/>
      <c r="E47" s="43"/>
    </row>
    <row r="48" spans="1:5" x14ac:dyDescent="0.25">
      <c r="A48" s="39" t="s">
        <v>36</v>
      </c>
      <c r="B48" s="40"/>
      <c r="C48" s="15">
        <v>-4.07</v>
      </c>
      <c r="D48" s="40"/>
      <c r="E48" s="40"/>
    </row>
    <row r="49" spans="1:5" x14ac:dyDescent="0.25">
      <c r="A49" s="39"/>
      <c r="B49" s="40"/>
      <c r="C49" s="15">
        <v>-23.97</v>
      </c>
      <c r="D49" s="40"/>
      <c r="E49" s="40"/>
    </row>
    <row r="50" spans="1:5" x14ac:dyDescent="0.25">
      <c r="A50" s="17" t="s">
        <v>37</v>
      </c>
      <c r="B50" s="18"/>
      <c r="C50" s="18"/>
      <c r="D50" s="18"/>
      <c r="E50" s="16" t="s">
        <v>181</v>
      </c>
    </row>
    <row r="51" spans="1:5" x14ac:dyDescent="0.25">
      <c r="A51" s="19" t="s">
        <v>39</v>
      </c>
      <c r="B51" s="15"/>
      <c r="C51" s="15"/>
      <c r="D51" s="15"/>
      <c r="E51" s="15" t="s">
        <v>182</v>
      </c>
    </row>
    <row r="52" spans="1:5" x14ac:dyDescent="0.25">
      <c r="A52" s="42" t="s">
        <v>183</v>
      </c>
      <c r="B52" s="16">
        <v>0.42</v>
      </c>
      <c r="C52" s="16">
        <v>2.79</v>
      </c>
      <c r="D52" s="43"/>
      <c r="E52" s="43"/>
    </row>
    <row r="53" spans="1:5" x14ac:dyDescent="0.25">
      <c r="A53" s="42"/>
      <c r="B53" s="16">
        <v>-5.17</v>
      </c>
      <c r="C53" s="16">
        <v>-26.39</v>
      </c>
      <c r="D53" s="43"/>
      <c r="E53" s="43"/>
    </row>
    <row r="54" spans="1:5" x14ac:dyDescent="0.25">
      <c r="A54" s="39" t="s">
        <v>42</v>
      </c>
      <c r="B54" s="15" t="s">
        <v>184</v>
      </c>
      <c r="C54" s="40"/>
      <c r="D54" s="40"/>
      <c r="E54" s="40" t="s">
        <v>185</v>
      </c>
    </row>
    <row r="55" spans="1:5" x14ac:dyDescent="0.25">
      <c r="A55" s="39"/>
      <c r="B55" s="15">
        <v>-18.059999999999999</v>
      </c>
      <c r="C55" s="40"/>
      <c r="D55" s="40"/>
      <c r="E55" s="40"/>
    </row>
    <row r="56" spans="1:5" x14ac:dyDescent="0.25">
      <c r="A56" s="17" t="s">
        <v>186</v>
      </c>
      <c r="B56" s="18"/>
      <c r="C56" s="18"/>
      <c r="D56" s="18"/>
      <c r="E56" s="18"/>
    </row>
    <row r="57" spans="1:5" x14ac:dyDescent="0.25">
      <c r="A57" s="39" t="s">
        <v>44</v>
      </c>
      <c r="B57" s="15">
        <v>0.15</v>
      </c>
      <c r="C57" s="15">
        <v>-34.380000000000003</v>
      </c>
      <c r="D57" s="15">
        <v>7.21</v>
      </c>
      <c r="E57" s="40"/>
    </row>
    <row r="58" spans="1:5" x14ac:dyDescent="0.25">
      <c r="A58" s="39"/>
      <c r="B58" s="15">
        <v>-5.25</v>
      </c>
      <c r="C58" s="15">
        <v>-25.57</v>
      </c>
      <c r="D58" s="15">
        <v>-17.79</v>
      </c>
      <c r="E58" s="40"/>
    </row>
    <row r="59" spans="1:5" x14ac:dyDescent="0.25">
      <c r="A59" s="42" t="s">
        <v>45</v>
      </c>
      <c r="B59" s="43"/>
      <c r="C59" s="16">
        <v>-23.4</v>
      </c>
      <c r="D59" s="16">
        <v>-23.07</v>
      </c>
      <c r="E59" s="44" t="s">
        <v>187</v>
      </c>
    </row>
    <row r="60" spans="1:5" x14ac:dyDescent="0.25">
      <c r="A60" s="42"/>
      <c r="B60" s="43"/>
      <c r="C60" s="16">
        <v>-26.19</v>
      </c>
      <c r="D60" s="16">
        <v>-15.79</v>
      </c>
      <c r="E60" s="44"/>
    </row>
    <row r="61" spans="1:5" x14ac:dyDescent="0.25">
      <c r="A61" s="39" t="s">
        <v>48</v>
      </c>
      <c r="B61" s="40"/>
      <c r="C61" s="15" t="s">
        <v>188</v>
      </c>
      <c r="D61" s="40"/>
      <c r="E61" s="40" t="s">
        <v>189</v>
      </c>
    </row>
    <row r="62" spans="1:5" x14ac:dyDescent="0.25">
      <c r="A62" s="39"/>
      <c r="B62" s="40"/>
      <c r="C62" s="15">
        <v>-28.57</v>
      </c>
      <c r="D62" s="40"/>
      <c r="E62" s="40"/>
    </row>
    <row r="63" spans="1:5" x14ac:dyDescent="0.25">
      <c r="A63" s="42" t="s">
        <v>51</v>
      </c>
      <c r="B63" s="16" t="s">
        <v>190</v>
      </c>
      <c r="C63" s="16" t="s">
        <v>191</v>
      </c>
      <c r="D63" s="43"/>
      <c r="E63" s="43"/>
    </row>
    <row r="64" spans="1:5" x14ac:dyDescent="0.25">
      <c r="A64" s="42"/>
      <c r="B64" s="16">
        <v>-7.23</v>
      </c>
      <c r="C64" s="16">
        <v>-27.01</v>
      </c>
      <c r="D64" s="43"/>
      <c r="E64" s="43"/>
    </row>
    <row r="65" spans="1:5" x14ac:dyDescent="0.25">
      <c r="A65" s="39" t="s">
        <v>125</v>
      </c>
      <c r="B65" s="15">
        <v>-0.61699999999999999</v>
      </c>
      <c r="C65" s="15">
        <v>-21.13</v>
      </c>
      <c r="D65" s="40"/>
      <c r="E65" s="40"/>
    </row>
    <row r="66" spans="1:5" x14ac:dyDescent="0.25">
      <c r="A66" s="39"/>
      <c r="B66" s="15">
        <v>-9.2929999999999993</v>
      </c>
      <c r="C66" s="15">
        <v>-30.47</v>
      </c>
      <c r="D66" s="40"/>
      <c r="E66" s="40"/>
    </row>
    <row r="67" spans="1:5" x14ac:dyDescent="0.25">
      <c r="A67" s="17" t="s">
        <v>53</v>
      </c>
      <c r="B67" s="18"/>
      <c r="C67" s="18"/>
      <c r="D67" s="18"/>
      <c r="E67" s="16" t="s">
        <v>192</v>
      </c>
    </row>
    <row r="68" spans="1:5" x14ac:dyDescent="0.25">
      <c r="A68" s="39" t="s">
        <v>55</v>
      </c>
      <c r="B68" s="15" t="s">
        <v>193</v>
      </c>
      <c r="C68" s="40"/>
      <c r="D68" s="40"/>
      <c r="E68" s="40" t="s">
        <v>194</v>
      </c>
    </row>
    <row r="69" spans="1:5" x14ac:dyDescent="0.25">
      <c r="A69" s="39"/>
      <c r="B69" s="15">
        <v>-6.9</v>
      </c>
      <c r="C69" s="40"/>
      <c r="D69" s="40"/>
      <c r="E69" s="40"/>
    </row>
    <row r="70" spans="1:5" x14ac:dyDescent="0.25">
      <c r="A70" s="17" t="s">
        <v>57</v>
      </c>
      <c r="B70" s="18"/>
      <c r="C70" s="18"/>
      <c r="D70" s="18"/>
      <c r="E70" s="16" t="s">
        <v>195</v>
      </c>
    </row>
    <row r="71" spans="1:5" x14ac:dyDescent="0.25">
      <c r="A71" s="39" t="s">
        <v>61</v>
      </c>
      <c r="B71" s="15">
        <v>10.91</v>
      </c>
      <c r="C71" s="40"/>
      <c r="D71" s="40"/>
      <c r="E71" s="40" t="s">
        <v>196</v>
      </c>
    </row>
    <row r="72" spans="1:5" x14ac:dyDescent="0.25">
      <c r="A72" s="39"/>
      <c r="B72" s="15">
        <v>-6.97</v>
      </c>
      <c r="C72" s="40"/>
      <c r="D72" s="40"/>
      <c r="E72" s="40"/>
    </row>
    <row r="73" spans="1:5" x14ac:dyDescent="0.25">
      <c r="A73" s="42" t="s">
        <v>59</v>
      </c>
      <c r="B73" s="43"/>
      <c r="C73" s="16">
        <v>-6.6</v>
      </c>
      <c r="D73" s="43"/>
      <c r="E73" s="44" t="s">
        <v>197</v>
      </c>
    </row>
    <row r="74" spans="1:5" x14ac:dyDescent="0.25">
      <c r="A74" s="42"/>
      <c r="B74" s="43"/>
      <c r="C74" s="16">
        <v>-26.31</v>
      </c>
      <c r="D74" s="43"/>
      <c r="E74" s="44"/>
    </row>
    <row r="75" spans="1:5" x14ac:dyDescent="0.25">
      <c r="A75" s="39" t="s">
        <v>129</v>
      </c>
      <c r="B75" s="15" t="s">
        <v>198</v>
      </c>
      <c r="C75" s="15">
        <v>-4.1980000000000004</v>
      </c>
      <c r="D75" s="40"/>
      <c r="E75" s="40"/>
    </row>
    <row r="76" spans="1:5" x14ac:dyDescent="0.25">
      <c r="A76" s="39"/>
      <c r="B76" s="15">
        <v>-5.22</v>
      </c>
      <c r="C76" s="15">
        <v>-30.23</v>
      </c>
      <c r="D76" s="40"/>
      <c r="E76" s="40"/>
    </row>
    <row r="77" spans="1:5" x14ac:dyDescent="0.25">
      <c r="A77" s="42" t="s">
        <v>63</v>
      </c>
      <c r="B77" s="16" t="s">
        <v>199</v>
      </c>
      <c r="C77" s="16">
        <v>16.34</v>
      </c>
      <c r="D77" s="43"/>
      <c r="E77" s="44" t="s">
        <v>200</v>
      </c>
    </row>
    <row r="78" spans="1:5" x14ac:dyDescent="0.25">
      <c r="A78" s="42"/>
      <c r="B78" s="16">
        <v>-7.39</v>
      </c>
      <c r="C78" s="16">
        <v>-22.96</v>
      </c>
      <c r="D78" s="43"/>
      <c r="E78" s="44"/>
    </row>
    <row r="79" spans="1:5" x14ac:dyDescent="0.25">
      <c r="A79" s="39" t="s">
        <v>131</v>
      </c>
      <c r="B79" s="15" t="s">
        <v>201</v>
      </c>
      <c r="C79" s="40"/>
      <c r="D79" s="15" t="s">
        <v>202</v>
      </c>
      <c r="E79" s="40"/>
    </row>
    <row r="80" spans="1:5" x14ac:dyDescent="0.25">
      <c r="A80" s="39"/>
      <c r="B80" s="15">
        <v>-4.8600000000000003</v>
      </c>
      <c r="C80" s="40"/>
      <c r="D80" s="15">
        <v>-15.43</v>
      </c>
      <c r="E80" s="40"/>
    </row>
    <row r="81" spans="1:5" x14ac:dyDescent="0.25">
      <c r="A81" s="42" t="s">
        <v>65</v>
      </c>
      <c r="B81" s="16" t="s">
        <v>203</v>
      </c>
      <c r="C81" s="43"/>
      <c r="D81" s="43"/>
      <c r="E81" s="44" t="s">
        <v>204</v>
      </c>
    </row>
    <row r="82" spans="1:5" x14ac:dyDescent="0.25">
      <c r="A82" s="42"/>
      <c r="B82" s="16">
        <v>-8.1199999999999992</v>
      </c>
      <c r="C82" s="43"/>
      <c r="D82" s="43"/>
      <c r="E82" s="44"/>
    </row>
    <row r="83" spans="1:5" x14ac:dyDescent="0.25">
      <c r="A83" s="39" t="s">
        <v>67</v>
      </c>
      <c r="B83" s="15" t="s">
        <v>205</v>
      </c>
      <c r="C83" s="40"/>
      <c r="D83" s="40"/>
      <c r="E83" s="40" t="s">
        <v>206</v>
      </c>
    </row>
    <row r="84" spans="1:5" x14ac:dyDescent="0.25">
      <c r="A84" s="39"/>
      <c r="B84" s="15">
        <v>-4.9800000000000004</v>
      </c>
      <c r="C84" s="40"/>
      <c r="D84" s="40"/>
      <c r="E84" s="40"/>
    </row>
    <row r="85" spans="1:5" x14ac:dyDescent="0.25">
      <c r="A85" s="42" t="s">
        <v>68</v>
      </c>
      <c r="B85" s="16" t="s">
        <v>207</v>
      </c>
      <c r="C85" s="16">
        <v>-30.67</v>
      </c>
      <c r="D85" s="43"/>
      <c r="E85" s="44" t="s">
        <v>208</v>
      </c>
    </row>
    <row r="86" spans="1:5" x14ac:dyDescent="0.25">
      <c r="A86" s="42"/>
      <c r="B86" s="16">
        <v>-7.67</v>
      </c>
      <c r="C86" s="16">
        <v>-25.57</v>
      </c>
      <c r="D86" s="43"/>
      <c r="E86" s="44"/>
    </row>
    <row r="87" spans="1:5" x14ac:dyDescent="0.25">
      <c r="A87" s="39" t="s">
        <v>70</v>
      </c>
      <c r="B87" s="15" t="s">
        <v>209</v>
      </c>
      <c r="C87" s="40"/>
      <c r="D87" s="40"/>
      <c r="E87" s="40">
        <f>-36.29*                  (17.25)</f>
        <v>-626.00249999999994</v>
      </c>
    </row>
    <row r="88" spans="1:5" x14ac:dyDescent="0.25">
      <c r="A88" s="39"/>
      <c r="B88" s="15">
        <v>-4.88</v>
      </c>
      <c r="C88" s="40"/>
      <c r="D88" s="40"/>
      <c r="E88" s="40"/>
    </row>
    <row r="89" spans="1:5" x14ac:dyDescent="0.25">
      <c r="A89" s="42" t="s">
        <v>72</v>
      </c>
      <c r="B89" s="16" t="s">
        <v>210</v>
      </c>
      <c r="C89" s="43"/>
      <c r="D89" s="43"/>
      <c r="E89" s="44" t="s">
        <v>211</v>
      </c>
    </row>
    <row r="90" spans="1:5" x14ac:dyDescent="0.25">
      <c r="A90" s="42"/>
      <c r="B90" s="16">
        <v>-7.48</v>
      </c>
      <c r="C90" s="43"/>
      <c r="D90" s="43"/>
      <c r="E90" s="44"/>
    </row>
    <row r="91" spans="1:5" x14ac:dyDescent="0.25">
      <c r="A91" s="39" t="s">
        <v>74</v>
      </c>
      <c r="B91" s="15">
        <v>11.47</v>
      </c>
      <c r="C91" s="40"/>
      <c r="D91" s="40"/>
      <c r="E91" s="40" t="s">
        <v>212</v>
      </c>
    </row>
    <row r="92" spans="1:5" x14ac:dyDescent="0.25">
      <c r="A92" s="39"/>
      <c r="B92" s="15">
        <v>-7.63</v>
      </c>
      <c r="C92" s="40"/>
      <c r="D92" s="40"/>
      <c r="E92" s="40"/>
    </row>
    <row r="93" spans="1:5" x14ac:dyDescent="0.25">
      <c r="A93" s="42" t="s">
        <v>141</v>
      </c>
      <c r="B93" s="43"/>
      <c r="C93" s="16" t="s">
        <v>213</v>
      </c>
      <c r="D93" s="43"/>
      <c r="E93" s="43"/>
    </row>
    <row r="94" spans="1:5" x14ac:dyDescent="0.25">
      <c r="A94" s="42"/>
      <c r="B94" s="43"/>
      <c r="C94" s="16">
        <v>-66.95</v>
      </c>
      <c r="D94" s="43"/>
      <c r="E94" s="43"/>
    </row>
    <row r="95" spans="1:5" ht="23.25" customHeight="1" x14ac:dyDescent="0.25">
      <c r="A95" s="39" t="s">
        <v>214</v>
      </c>
      <c r="B95" s="15" t="s">
        <v>215</v>
      </c>
      <c r="C95" s="15" t="s">
        <v>216</v>
      </c>
      <c r="D95" s="40"/>
      <c r="E95" s="40"/>
    </row>
    <row r="96" spans="1:5" x14ac:dyDescent="0.25">
      <c r="A96" s="39"/>
      <c r="B96" s="15">
        <v>-4.0000000000000001E-3</v>
      </c>
      <c r="C96" s="15">
        <v>-3.9100000000000003E-3</v>
      </c>
      <c r="D96" s="40"/>
      <c r="E96" s="40"/>
    </row>
    <row r="97" spans="1:5" x14ac:dyDescent="0.25">
      <c r="A97" s="42" t="s">
        <v>143</v>
      </c>
      <c r="B97" s="16" t="s">
        <v>217</v>
      </c>
      <c r="C97" s="43"/>
      <c r="D97" s="43"/>
      <c r="E97" s="43"/>
    </row>
    <row r="98" spans="1:5" x14ac:dyDescent="0.25">
      <c r="A98" s="42"/>
      <c r="B98" s="16">
        <v>-3.0000000000000001E-3</v>
      </c>
      <c r="C98" s="43"/>
      <c r="D98" s="43"/>
      <c r="E98" s="43"/>
    </row>
    <row r="99" spans="1:5" ht="36" customHeight="1" x14ac:dyDescent="0.25">
      <c r="A99" s="39" t="s">
        <v>145</v>
      </c>
      <c r="B99" s="40"/>
      <c r="C99" s="15" t="s">
        <v>218</v>
      </c>
      <c r="D99" s="40"/>
      <c r="E99" s="40"/>
    </row>
    <row r="100" spans="1:5" x14ac:dyDescent="0.25">
      <c r="A100" s="39"/>
      <c r="B100" s="40"/>
      <c r="C100" s="15">
        <v>-0.182</v>
      </c>
      <c r="D100" s="40"/>
      <c r="E100" s="40"/>
    </row>
    <row r="101" spans="1:5" x14ac:dyDescent="0.25">
      <c r="A101" s="42" t="s">
        <v>81</v>
      </c>
      <c r="B101" s="43"/>
      <c r="C101" s="16" t="s">
        <v>219</v>
      </c>
      <c r="D101" s="43"/>
      <c r="E101" s="44" t="s">
        <v>220</v>
      </c>
    </row>
    <row r="102" spans="1:5" x14ac:dyDescent="0.25">
      <c r="A102" s="42"/>
      <c r="B102" s="43"/>
      <c r="C102" s="16">
        <v>-0.53500000000000003</v>
      </c>
      <c r="D102" s="43"/>
      <c r="E102" s="44"/>
    </row>
    <row r="103" spans="1:5" x14ac:dyDescent="0.25">
      <c r="A103" s="39" t="s">
        <v>83</v>
      </c>
      <c r="B103" s="40"/>
      <c r="C103" s="15" t="s">
        <v>221</v>
      </c>
      <c r="D103" s="40"/>
      <c r="E103" s="40"/>
    </row>
    <row r="104" spans="1:5" x14ac:dyDescent="0.25">
      <c r="A104" s="39"/>
      <c r="B104" s="40"/>
      <c r="C104" s="15">
        <v>-6.5279999999999996</v>
      </c>
      <c r="D104" s="40"/>
      <c r="E104" s="40"/>
    </row>
    <row r="105" spans="1:5" x14ac:dyDescent="0.25">
      <c r="A105" s="42" t="s">
        <v>91</v>
      </c>
      <c r="B105" s="16">
        <v>-13.59</v>
      </c>
      <c r="C105" s="16" t="s">
        <v>222</v>
      </c>
      <c r="D105" s="16" t="s">
        <v>223</v>
      </c>
      <c r="E105" s="44" t="s">
        <v>224</v>
      </c>
    </row>
    <row r="106" spans="1:5" x14ac:dyDescent="0.25">
      <c r="A106" s="42"/>
      <c r="B106" s="16">
        <v>-6.7</v>
      </c>
      <c r="C106" s="16">
        <v>-44.74</v>
      </c>
      <c r="D106" s="16">
        <v>-16.09</v>
      </c>
      <c r="E106" s="44"/>
    </row>
    <row r="107" spans="1:5" x14ac:dyDescent="0.25">
      <c r="A107" s="19" t="s">
        <v>95</v>
      </c>
      <c r="B107" s="15">
        <v>387</v>
      </c>
      <c r="C107" s="15">
        <v>267</v>
      </c>
      <c r="D107" s="15">
        <v>53</v>
      </c>
      <c r="E107" s="15">
        <v>246</v>
      </c>
    </row>
    <row r="108" spans="1:5" ht="15.75" thickBot="1" x14ac:dyDescent="0.3">
      <c r="A108" s="21" t="s">
        <v>151</v>
      </c>
      <c r="B108" s="16">
        <v>0.76600000000000001</v>
      </c>
      <c r="C108" s="16">
        <v>0.86199999999999999</v>
      </c>
      <c r="D108" s="16">
        <v>0.316</v>
      </c>
      <c r="E108" s="16">
        <v>0.46800000000000003</v>
      </c>
    </row>
    <row r="109" spans="1:5" ht="25.5" customHeight="1" x14ac:dyDescent="0.25">
      <c r="A109" s="41" t="s">
        <v>97</v>
      </c>
      <c r="B109" s="41"/>
      <c r="C109" s="38"/>
      <c r="D109" s="38"/>
      <c r="E109" s="38"/>
    </row>
    <row r="110" spans="1:5" ht="28.5" customHeight="1" x14ac:dyDescent="0.25">
      <c r="A110" s="47" t="s">
        <v>225</v>
      </c>
      <c r="B110" s="47"/>
      <c r="C110" s="48"/>
      <c r="D110" s="48"/>
      <c r="E110" s="48"/>
    </row>
    <row r="111" spans="1:5" ht="15.75" thickBot="1" x14ac:dyDescent="0.3">
      <c r="A111" s="37"/>
      <c r="B111" s="37"/>
      <c r="C111" s="37"/>
      <c r="D111" s="37"/>
      <c r="E111" s="37"/>
    </row>
  </sheetData>
  <mergeCells count="170">
    <mergeCell ref="A8:A9"/>
    <mergeCell ref="D8:D9"/>
    <mergeCell ref="E8:E9"/>
    <mergeCell ref="A10:A11"/>
    <mergeCell ref="E10:E11"/>
    <mergeCell ref="A12:A13"/>
    <mergeCell ref="A2:A3"/>
    <mergeCell ref="A4:A5"/>
    <mergeCell ref="E4:E5"/>
    <mergeCell ref="A6:A7"/>
    <mergeCell ref="D6:D7"/>
    <mergeCell ref="E6:E7"/>
    <mergeCell ref="A18:A19"/>
    <mergeCell ref="C18:C19"/>
    <mergeCell ref="D18:D19"/>
    <mergeCell ref="E18:E19"/>
    <mergeCell ref="A20:A21"/>
    <mergeCell ref="B20:B21"/>
    <mergeCell ref="D20:D21"/>
    <mergeCell ref="E20:E21"/>
    <mergeCell ref="A14:A15"/>
    <mergeCell ref="D14:D15"/>
    <mergeCell ref="E14:E15"/>
    <mergeCell ref="A16:A17"/>
    <mergeCell ref="D16:D17"/>
    <mergeCell ref="E16:E17"/>
    <mergeCell ref="A26:A27"/>
    <mergeCell ref="C26:C27"/>
    <mergeCell ref="D26:D27"/>
    <mergeCell ref="E26:E27"/>
    <mergeCell ref="A28:A29"/>
    <mergeCell ref="C28:C29"/>
    <mergeCell ref="E28:E29"/>
    <mergeCell ref="A22:A23"/>
    <mergeCell ref="B22:B23"/>
    <mergeCell ref="D22:D23"/>
    <mergeCell ref="E22:E23"/>
    <mergeCell ref="A24:A25"/>
    <mergeCell ref="B24:B25"/>
    <mergeCell ref="E24:E25"/>
    <mergeCell ref="A34:A35"/>
    <mergeCell ref="D34:D35"/>
    <mergeCell ref="E34:E35"/>
    <mergeCell ref="A36:A37"/>
    <mergeCell ref="D36:D37"/>
    <mergeCell ref="E36:E37"/>
    <mergeCell ref="A30:A31"/>
    <mergeCell ref="C30:C31"/>
    <mergeCell ref="D30:D31"/>
    <mergeCell ref="E30:E31"/>
    <mergeCell ref="A32:A33"/>
    <mergeCell ref="D32:D33"/>
    <mergeCell ref="E32:E33"/>
    <mergeCell ref="A42:A43"/>
    <mergeCell ref="D42:D43"/>
    <mergeCell ref="E42:E43"/>
    <mergeCell ref="A44:A45"/>
    <mergeCell ref="D44:D45"/>
    <mergeCell ref="E44:E45"/>
    <mergeCell ref="A38:A39"/>
    <mergeCell ref="D38:D39"/>
    <mergeCell ref="E38:E39"/>
    <mergeCell ref="A40:A41"/>
    <mergeCell ref="C40:C41"/>
    <mergeCell ref="D40:D41"/>
    <mergeCell ref="E40:E41"/>
    <mergeCell ref="A52:A53"/>
    <mergeCell ref="D52:D53"/>
    <mergeCell ref="E52:E53"/>
    <mergeCell ref="A54:A55"/>
    <mergeCell ref="C54:C55"/>
    <mergeCell ref="D54:D55"/>
    <mergeCell ref="E54:E55"/>
    <mergeCell ref="A46:A47"/>
    <mergeCell ref="D46:D47"/>
    <mergeCell ref="E46:E47"/>
    <mergeCell ref="A48:A49"/>
    <mergeCell ref="B48:B49"/>
    <mergeCell ref="D48:D49"/>
    <mergeCell ref="E48:E49"/>
    <mergeCell ref="A63:A64"/>
    <mergeCell ref="D63:D64"/>
    <mergeCell ref="E63:E64"/>
    <mergeCell ref="A65:A66"/>
    <mergeCell ref="D65:D66"/>
    <mergeCell ref="E65:E66"/>
    <mergeCell ref="A57:A58"/>
    <mergeCell ref="E57:E58"/>
    <mergeCell ref="A59:A60"/>
    <mergeCell ref="B59:B60"/>
    <mergeCell ref="E59:E60"/>
    <mergeCell ref="A61:A62"/>
    <mergeCell ref="B61:B62"/>
    <mergeCell ref="D61:D62"/>
    <mergeCell ref="E61:E62"/>
    <mergeCell ref="A73:A74"/>
    <mergeCell ref="B73:B74"/>
    <mergeCell ref="D73:D74"/>
    <mergeCell ref="E73:E74"/>
    <mergeCell ref="A75:A76"/>
    <mergeCell ref="D75:D76"/>
    <mergeCell ref="E75:E76"/>
    <mergeCell ref="A68:A69"/>
    <mergeCell ref="C68:C69"/>
    <mergeCell ref="D68:D69"/>
    <mergeCell ref="E68:E69"/>
    <mergeCell ref="A71:A72"/>
    <mergeCell ref="C71:C72"/>
    <mergeCell ref="D71:D72"/>
    <mergeCell ref="E71:E72"/>
    <mergeCell ref="A81:A82"/>
    <mergeCell ref="C81:C82"/>
    <mergeCell ref="D81:D82"/>
    <mergeCell ref="E81:E82"/>
    <mergeCell ref="A83:A84"/>
    <mergeCell ref="C83:C84"/>
    <mergeCell ref="D83:D84"/>
    <mergeCell ref="E83:E84"/>
    <mergeCell ref="A77:A78"/>
    <mergeCell ref="D77:D78"/>
    <mergeCell ref="E77:E78"/>
    <mergeCell ref="A79:A80"/>
    <mergeCell ref="C79:C80"/>
    <mergeCell ref="E79:E80"/>
    <mergeCell ref="A89:A90"/>
    <mergeCell ref="C89:C90"/>
    <mergeCell ref="D89:D90"/>
    <mergeCell ref="E89:E90"/>
    <mergeCell ref="A91:A92"/>
    <mergeCell ref="C91:C92"/>
    <mergeCell ref="D91:D92"/>
    <mergeCell ref="E91:E92"/>
    <mergeCell ref="A85:A86"/>
    <mergeCell ref="D85:D86"/>
    <mergeCell ref="E85:E86"/>
    <mergeCell ref="A87:A88"/>
    <mergeCell ref="C87:C88"/>
    <mergeCell ref="D87:D88"/>
    <mergeCell ref="E87:E88"/>
    <mergeCell ref="A97:A98"/>
    <mergeCell ref="C97:C98"/>
    <mergeCell ref="D97:D98"/>
    <mergeCell ref="E97:E98"/>
    <mergeCell ref="A99:A100"/>
    <mergeCell ref="B99:B100"/>
    <mergeCell ref="D99:D100"/>
    <mergeCell ref="E99:E100"/>
    <mergeCell ref="A93:A94"/>
    <mergeCell ref="B93:B94"/>
    <mergeCell ref="D93:D94"/>
    <mergeCell ref="E93:E94"/>
    <mergeCell ref="A95:A96"/>
    <mergeCell ref="D95:D96"/>
    <mergeCell ref="E95:E96"/>
    <mergeCell ref="A105:A106"/>
    <mergeCell ref="E105:E106"/>
    <mergeCell ref="A109:B109"/>
    <mergeCell ref="A110:B110"/>
    <mergeCell ref="A111:B111"/>
    <mergeCell ref="C109:C111"/>
    <mergeCell ref="D109:D111"/>
    <mergeCell ref="E109:E111"/>
    <mergeCell ref="A101:A102"/>
    <mergeCell ref="B101:B102"/>
    <mergeCell ref="D101:D102"/>
    <mergeCell ref="E101:E102"/>
    <mergeCell ref="A103:A104"/>
    <mergeCell ref="B103:B104"/>
    <mergeCell ref="D103:D104"/>
    <mergeCell ref="E103:E10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4FA302-4E2B-4460-B7B0-E64AD846B381}">
  <dimension ref="A1:D102"/>
  <sheetViews>
    <sheetView workbookViewId="0">
      <selection activeCell="B2" sqref="B2:D2"/>
    </sheetView>
  </sheetViews>
  <sheetFormatPr defaultRowHeight="15" x14ac:dyDescent="0.25"/>
  <cols>
    <col min="1" max="4" width="30.7109375" style="12" customWidth="1"/>
  </cols>
  <sheetData>
    <row r="1" spans="1:4" ht="15.75" thickBot="1" x14ac:dyDescent="0.3">
      <c r="A1" s="12" t="s">
        <v>271</v>
      </c>
    </row>
    <row r="2" spans="1:4" x14ac:dyDescent="0.25">
      <c r="A2" s="51"/>
      <c r="B2" s="13">
        <v>1</v>
      </c>
      <c r="C2" s="13">
        <v>2</v>
      </c>
      <c r="D2" s="13">
        <v>3</v>
      </c>
    </row>
    <row r="3" spans="1:4" ht="15.75" thickBot="1" x14ac:dyDescent="0.3">
      <c r="A3" s="52"/>
      <c r="B3" s="14" t="s">
        <v>100</v>
      </c>
      <c r="C3" s="14" t="s">
        <v>0</v>
      </c>
      <c r="D3" s="14" t="s">
        <v>1</v>
      </c>
    </row>
    <row r="4" spans="1:4" ht="36" customHeight="1" x14ac:dyDescent="0.25">
      <c r="A4" s="45" t="s">
        <v>227</v>
      </c>
      <c r="B4" s="15" t="s">
        <v>228</v>
      </c>
      <c r="C4" s="15" t="s">
        <v>229</v>
      </c>
      <c r="D4" s="15">
        <v>50.24</v>
      </c>
    </row>
    <row r="5" spans="1:4" x14ac:dyDescent="0.25">
      <c r="A5" s="46"/>
      <c r="B5" s="15">
        <v>-13.39</v>
      </c>
      <c r="C5" s="15">
        <v>-26.12</v>
      </c>
      <c r="D5" s="15">
        <v>-45.07</v>
      </c>
    </row>
    <row r="6" spans="1:4" x14ac:dyDescent="0.25">
      <c r="A6" s="42" t="s">
        <v>104</v>
      </c>
      <c r="B6" s="16">
        <v>0</v>
      </c>
      <c r="C6" s="43"/>
      <c r="D6" s="43"/>
    </row>
    <row r="7" spans="1:4" x14ac:dyDescent="0.25">
      <c r="A7" s="42"/>
      <c r="B7" s="16" t="s">
        <v>8</v>
      </c>
      <c r="C7" s="43"/>
      <c r="D7" s="43"/>
    </row>
    <row r="8" spans="1:4" x14ac:dyDescent="0.25">
      <c r="A8" s="39" t="s">
        <v>7</v>
      </c>
      <c r="B8" s="15">
        <v>6.2889999999999997</v>
      </c>
      <c r="C8" s="40"/>
      <c r="D8" s="40"/>
    </row>
    <row r="9" spans="1:4" x14ac:dyDescent="0.25">
      <c r="A9" s="39"/>
      <c r="B9" s="15">
        <v>-5.5970000000000004</v>
      </c>
      <c r="C9" s="40"/>
      <c r="D9" s="40"/>
    </row>
    <row r="10" spans="1:4" x14ac:dyDescent="0.25">
      <c r="A10" s="42" t="s">
        <v>9</v>
      </c>
      <c r="B10" s="16" t="s">
        <v>230</v>
      </c>
      <c r="C10" s="43"/>
      <c r="D10" s="16">
        <v>0</v>
      </c>
    </row>
    <row r="11" spans="1:4" x14ac:dyDescent="0.25">
      <c r="A11" s="42"/>
      <c r="B11" s="16">
        <v>-5.93</v>
      </c>
      <c r="C11" s="43"/>
      <c r="D11" s="16">
        <v>0</v>
      </c>
    </row>
    <row r="12" spans="1:4" x14ac:dyDescent="0.25">
      <c r="A12" s="39" t="s">
        <v>10</v>
      </c>
      <c r="B12" s="15" t="s">
        <v>231</v>
      </c>
      <c r="C12" s="40"/>
      <c r="D12" s="15">
        <v>-23.89</v>
      </c>
    </row>
    <row r="13" spans="1:4" x14ac:dyDescent="0.25">
      <c r="A13" s="39"/>
      <c r="B13" s="15">
        <v>-6.5860000000000003</v>
      </c>
      <c r="C13" s="40"/>
      <c r="D13" s="15">
        <v>-16.21</v>
      </c>
    </row>
    <row r="14" spans="1:4" x14ac:dyDescent="0.25">
      <c r="A14" s="42" t="s">
        <v>13</v>
      </c>
      <c r="B14" s="16">
        <v>2.1230000000000002</v>
      </c>
      <c r="C14" s="43"/>
      <c r="D14" s="43"/>
    </row>
    <row r="15" spans="1:4" x14ac:dyDescent="0.25">
      <c r="A15" s="42"/>
      <c r="B15" s="16">
        <v>-5.1539999999999999</v>
      </c>
      <c r="C15" s="43"/>
      <c r="D15" s="43"/>
    </row>
    <row r="16" spans="1:4" x14ac:dyDescent="0.25">
      <c r="A16" s="39" t="s">
        <v>15</v>
      </c>
      <c r="B16" s="15" t="s">
        <v>232</v>
      </c>
      <c r="C16" s="40"/>
      <c r="D16" s="40"/>
    </row>
    <row r="17" spans="1:4" x14ac:dyDescent="0.25">
      <c r="A17" s="39"/>
      <c r="B17" s="15">
        <v>-7.0860000000000003</v>
      </c>
      <c r="C17" s="40"/>
      <c r="D17" s="40"/>
    </row>
    <row r="18" spans="1:4" x14ac:dyDescent="0.25">
      <c r="A18" s="42" t="s">
        <v>108</v>
      </c>
      <c r="B18" s="16" t="s">
        <v>233</v>
      </c>
      <c r="C18" s="43"/>
      <c r="D18" s="43"/>
    </row>
    <row r="19" spans="1:4" x14ac:dyDescent="0.25">
      <c r="A19" s="42"/>
      <c r="B19" s="16">
        <v>-7.3609999999999998</v>
      </c>
      <c r="C19" s="43"/>
      <c r="D19" s="43"/>
    </row>
    <row r="20" spans="1:4" x14ac:dyDescent="0.25">
      <c r="A20" s="39" t="s">
        <v>23</v>
      </c>
      <c r="B20" s="15">
        <v>-8.2629999999999999</v>
      </c>
      <c r="C20" s="40"/>
      <c r="D20" s="40"/>
    </row>
    <row r="21" spans="1:4" x14ac:dyDescent="0.25">
      <c r="A21" s="39"/>
      <c r="B21" s="15">
        <v>-5.8440000000000003</v>
      </c>
      <c r="C21" s="40"/>
      <c r="D21" s="40"/>
    </row>
    <row r="22" spans="1:4" x14ac:dyDescent="0.25">
      <c r="A22" s="42" t="s">
        <v>24</v>
      </c>
      <c r="B22" s="16" t="s">
        <v>234</v>
      </c>
      <c r="C22" s="43"/>
      <c r="D22" s="16">
        <v>-25.41</v>
      </c>
    </row>
    <row r="23" spans="1:4" x14ac:dyDescent="0.25">
      <c r="A23" s="42"/>
      <c r="B23" s="16">
        <v>-5.8579999999999997</v>
      </c>
      <c r="C23" s="43"/>
      <c r="D23" s="16">
        <v>-18.670000000000002</v>
      </c>
    </row>
    <row r="24" spans="1:4" x14ac:dyDescent="0.25">
      <c r="A24" s="39" t="s">
        <v>26</v>
      </c>
      <c r="B24" s="15">
        <v>9.6920000000000002</v>
      </c>
      <c r="C24" s="40"/>
      <c r="D24" s="40"/>
    </row>
    <row r="25" spans="1:4" x14ac:dyDescent="0.25">
      <c r="A25" s="39"/>
      <c r="B25" s="15">
        <v>-7.6660000000000004</v>
      </c>
      <c r="C25" s="40"/>
      <c r="D25" s="40"/>
    </row>
    <row r="26" spans="1:4" x14ac:dyDescent="0.25">
      <c r="A26" s="42" t="s">
        <v>114</v>
      </c>
      <c r="B26" s="16" t="s">
        <v>235</v>
      </c>
      <c r="C26" s="43"/>
      <c r="D26" s="43"/>
    </row>
    <row r="27" spans="1:4" x14ac:dyDescent="0.25">
      <c r="A27" s="42"/>
      <c r="B27" s="16">
        <v>-5.032</v>
      </c>
      <c r="C27" s="43"/>
      <c r="D27" s="43"/>
    </row>
    <row r="28" spans="1:4" x14ac:dyDescent="0.25">
      <c r="A28" s="39" t="s">
        <v>115</v>
      </c>
      <c r="B28" s="15">
        <v>-8.4969999999999999</v>
      </c>
      <c r="C28" s="40"/>
      <c r="D28" s="40"/>
    </row>
    <row r="29" spans="1:4" x14ac:dyDescent="0.25">
      <c r="A29" s="39"/>
      <c r="B29" s="15">
        <v>-4.7530000000000001</v>
      </c>
      <c r="C29" s="40"/>
      <c r="D29" s="40"/>
    </row>
    <row r="30" spans="1:4" x14ac:dyDescent="0.25">
      <c r="A30" s="42" t="s">
        <v>27</v>
      </c>
      <c r="B30" s="16" t="s">
        <v>236</v>
      </c>
      <c r="C30" s="43"/>
      <c r="D30" s="43"/>
    </row>
    <row r="31" spans="1:4" x14ac:dyDescent="0.25">
      <c r="A31" s="42"/>
      <c r="B31" s="16">
        <v>-10.56</v>
      </c>
      <c r="C31" s="43"/>
      <c r="D31" s="43"/>
    </row>
    <row r="32" spans="1:4" x14ac:dyDescent="0.25">
      <c r="A32" s="39" t="s">
        <v>29</v>
      </c>
      <c r="B32" s="15" t="s">
        <v>237</v>
      </c>
      <c r="C32" s="40"/>
      <c r="D32" s="40"/>
    </row>
    <row r="33" spans="1:4" x14ac:dyDescent="0.25">
      <c r="A33" s="39"/>
      <c r="B33" s="15">
        <v>-7.319</v>
      </c>
      <c r="C33" s="40"/>
      <c r="D33" s="40"/>
    </row>
    <row r="34" spans="1:4" x14ac:dyDescent="0.25">
      <c r="A34" s="42" t="s">
        <v>30</v>
      </c>
      <c r="B34" s="16" t="s">
        <v>238</v>
      </c>
      <c r="C34" s="43"/>
      <c r="D34" s="43"/>
    </row>
    <row r="35" spans="1:4" x14ac:dyDescent="0.25">
      <c r="A35" s="42"/>
      <c r="B35" s="16">
        <v>-7.4489999999999998</v>
      </c>
      <c r="C35" s="43"/>
      <c r="D35" s="43"/>
    </row>
    <row r="36" spans="1:4" x14ac:dyDescent="0.25">
      <c r="A36" s="39" t="s">
        <v>32</v>
      </c>
      <c r="B36" s="15" t="s">
        <v>239</v>
      </c>
      <c r="C36" s="40"/>
      <c r="D36" s="40"/>
    </row>
    <row r="37" spans="1:4" x14ac:dyDescent="0.25">
      <c r="A37" s="39"/>
      <c r="B37" s="15">
        <v>-7.1849999999999996</v>
      </c>
      <c r="C37" s="40"/>
      <c r="D37" s="40"/>
    </row>
    <row r="38" spans="1:4" x14ac:dyDescent="0.25">
      <c r="A38" s="42" t="s">
        <v>34</v>
      </c>
      <c r="B38" s="16">
        <v>-0.83499999999999996</v>
      </c>
      <c r="C38" s="43"/>
      <c r="D38" s="43"/>
    </row>
    <row r="39" spans="1:4" x14ac:dyDescent="0.25">
      <c r="A39" s="42"/>
      <c r="B39" s="16">
        <v>-4.9370000000000003</v>
      </c>
      <c r="C39" s="43"/>
      <c r="D39" s="43"/>
    </row>
    <row r="40" spans="1:4" x14ac:dyDescent="0.25">
      <c r="A40" s="39" t="s">
        <v>35</v>
      </c>
      <c r="B40" s="15">
        <v>6.4459999999999997</v>
      </c>
      <c r="C40" s="40"/>
      <c r="D40" s="40"/>
    </row>
    <row r="41" spans="1:4" x14ac:dyDescent="0.25">
      <c r="A41" s="39"/>
      <c r="B41" s="15">
        <v>-4.7060000000000004</v>
      </c>
      <c r="C41" s="40"/>
      <c r="D41" s="40"/>
    </row>
    <row r="42" spans="1:4" x14ac:dyDescent="0.25">
      <c r="A42" s="42" t="s">
        <v>121</v>
      </c>
      <c r="B42" s="16">
        <v>1.532</v>
      </c>
      <c r="C42" s="43"/>
      <c r="D42" s="43"/>
    </row>
    <row r="43" spans="1:4" x14ac:dyDescent="0.25">
      <c r="A43" s="42"/>
      <c r="B43" s="16">
        <v>-4.1719999999999997</v>
      </c>
      <c r="C43" s="43"/>
      <c r="D43" s="43"/>
    </row>
    <row r="44" spans="1:4" x14ac:dyDescent="0.25">
      <c r="A44" s="39" t="s">
        <v>41</v>
      </c>
      <c r="B44" s="15">
        <v>-2.7690000000000001</v>
      </c>
      <c r="C44" s="40"/>
      <c r="D44" s="40"/>
    </row>
    <row r="45" spans="1:4" x14ac:dyDescent="0.25">
      <c r="A45" s="39"/>
      <c r="B45" s="15">
        <v>-4.4400000000000004</v>
      </c>
      <c r="C45" s="40"/>
      <c r="D45" s="40"/>
    </row>
    <row r="46" spans="1:4" x14ac:dyDescent="0.25">
      <c r="A46" s="42" t="s">
        <v>42</v>
      </c>
      <c r="B46" s="16" t="s">
        <v>240</v>
      </c>
      <c r="C46" s="43"/>
      <c r="D46" s="43"/>
    </row>
    <row r="47" spans="1:4" x14ac:dyDescent="0.25">
      <c r="A47" s="42"/>
      <c r="B47" s="16">
        <v>-18.91</v>
      </c>
      <c r="C47" s="43"/>
      <c r="D47" s="43"/>
    </row>
    <row r="48" spans="1:4" x14ac:dyDescent="0.25">
      <c r="A48" s="39" t="s">
        <v>44</v>
      </c>
      <c r="B48" s="15">
        <v>-1.462</v>
      </c>
      <c r="C48" s="40"/>
      <c r="D48" s="15">
        <v>5.673</v>
      </c>
    </row>
    <row r="49" spans="1:4" x14ac:dyDescent="0.25">
      <c r="A49" s="39"/>
      <c r="B49" s="15">
        <v>-5.0839999999999996</v>
      </c>
      <c r="C49" s="40"/>
      <c r="D49" s="15">
        <v>-18.72</v>
      </c>
    </row>
    <row r="50" spans="1:4" x14ac:dyDescent="0.25">
      <c r="A50" s="42" t="s">
        <v>45</v>
      </c>
      <c r="B50" s="43"/>
      <c r="C50" s="43"/>
      <c r="D50" s="16" t="s">
        <v>241</v>
      </c>
    </row>
    <row r="51" spans="1:4" x14ac:dyDescent="0.25">
      <c r="A51" s="42"/>
      <c r="B51" s="43"/>
      <c r="C51" s="43"/>
      <c r="D51" s="16">
        <v>-14.45</v>
      </c>
    </row>
    <row r="52" spans="1:4" x14ac:dyDescent="0.25">
      <c r="A52" s="39" t="s">
        <v>51</v>
      </c>
      <c r="B52" s="15" t="s">
        <v>242</v>
      </c>
      <c r="C52" s="40"/>
      <c r="D52" s="40"/>
    </row>
    <row r="53" spans="1:4" x14ac:dyDescent="0.25">
      <c r="A53" s="39"/>
      <c r="B53" s="15">
        <v>-7.1159999999999997</v>
      </c>
      <c r="C53" s="40"/>
      <c r="D53" s="40"/>
    </row>
    <row r="54" spans="1:4" x14ac:dyDescent="0.25">
      <c r="A54" s="42" t="s">
        <v>125</v>
      </c>
      <c r="B54" s="16">
        <v>-8.8309999999999995</v>
      </c>
      <c r="C54" s="43"/>
      <c r="D54" s="43"/>
    </row>
    <row r="55" spans="1:4" x14ac:dyDescent="0.25">
      <c r="A55" s="42"/>
      <c r="B55" s="16">
        <v>-4.6529999999999996</v>
      </c>
      <c r="C55" s="43"/>
      <c r="D55" s="43"/>
    </row>
    <row r="56" spans="1:4" x14ac:dyDescent="0.25">
      <c r="A56" s="39" t="s">
        <v>55</v>
      </c>
      <c r="B56" s="15" t="s">
        <v>243</v>
      </c>
      <c r="C56" s="40"/>
      <c r="D56" s="40"/>
    </row>
    <row r="57" spans="1:4" x14ac:dyDescent="0.25">
      <c r="A57" s="39"/>
      <c r="B57" s="15">
        <v>-4.9939999999999998</v>
      </c>
      <c r="C57" s="40"/>
      <c r="D57" s="40"/>
    </row>
    <row r="58" spans="1:4" x14ac:dyDescent="0.25">
      <c r="A58" s="42" t="s">
        <v>61</v>
      </c>
      <c r="B58" s="16">
        <v>4.0229999999999997</v>
      </c>
      <c r="C58" s="43"/>
      <c r="D58" s="43"/>
    </row>
    <row r="59" spans="1:4" x14ac:dyDescent="0.25">
      <c r="A59" s="42"/>
      <c r="B59" s="16">
        <v>-6.173</v>
      </c>
      <c r="C59" s="43"/>
      <c r="D59" s="43"/>
    </row>
    <row r="60" spans="1:4" x14ac:dyDescent="0.25">
      <c r="A60" s="39" t="s">
        <v>129</v>
      </c>
      <c r="B60" s="15" t="s">
        <v>244</v>
      </c>
      <c r="C60" s="40"/>
      <c r="D60" s="40"/>
    </row>
    <row r="61" spans="1:4" x14ac:dyDescent="0.25">
      <c r="A61" s="39"/>
      <c r="B61" s="15">
        <v>-4.6429999999999998</v>
      </c>
      <c r="C61" s="40"/>
      <c r="D61" s="40"/>
    </row>
    <row r="62" spans="1:4" x14ac:dyDescent="0.25">
      <c r="A62" s="42" t="s">
        <v>63</v>
      </c>
      <c r="B62" s="16" t="s">
        <v>245</v>
      </c>
      <c r="C62" s="43"/>
      <c r="D62" s="43"/>
    </row>
    <row r="63" spans="1:4" x14ac:dyDescent="0.25">
      <c r="A63" s="42"/>
      <c r="B63" s="16">
        <v>-6.117</v>
      </c>
      <c r="C63" s="43"/>
      <c r="D63" s="43"/>
    </row>
    <row r="64" spans="1:4" x14ac:dyDescent="0.25">
      <c r="A64" s="39" t="s">
        <v>131</v>
      </c>
      <c r="B64" s="15" t="s">
        <v>246</v>
      </c>
      <c r="C64" s="40"/>
      <c r="D64" s="15" t="s">
        <v>247</v>
      </c>
    </row>
    <row r="65" spans="1:4" x14ac:dyDescent="0.25">
      <c r="A65" s="39"/>
      <c r="B65" s="15">
        <v>-3.9470000000000001</v>
      </c>
      <c r="C65" s="40"/>
      <c r="D65" s="15">
        <v>-12.75</v>
      </c>
    </row>
    <row r="66" spans="1:4" x14ac:dyDescent="0.25">
      <c r="A66" s="42" t="s">
        <v>65</v>
      </c>
      <c r="B66" s="16" t="s">
        <v>248</v>
      </c>
      <c r="C66" s="43"/>
      <c r="D66" s="43"/>
    </row>
    <row r="67" spans="1:4" x14ac:dyDescent="0.25">
      <c r="A67" s="42"/>
      <c r="B67" s="16">
        <v>-7.4420000000000002</v>
      </c>
      <c r="C67" s="43"/>
      <c r="D67" s="43"/>
    </row>
    <row r="68" spans="1:4" x14ac:dyDescent="0.25">
      <c r="A68" s="39" t="s">
        <v>67</v>
      </c>
      <c r="B68" s="15" t="s">
        <v>249</v>
      </c>
      <c r="C68" s="40"/>
      <c r="D68" s="40"/>
    </row>
    <row r="69" spans="1:4" x14ac:dyDescent="0.25">
      <c r="A69" s="39"/>
      <c r="B69" s="15">
        <v>-6.2969999999999997</v>
      </c>
      <c r="C69" s="40"/>
      <c r="D69" s="40"/>
    </row>
    <row r="70" spans="1:4" x14ac:dyDescent="0.25">
      <c r="A70" s="42" t="s">
        <v>68</v>
      </c>
      <c r="B70" s="16" t="s">
        <v>250</v>
      </c>
      <c r="C70" s="43"/>
      <c r="D70" s="43"/>
    </row>
    <row r="71" spans="1:4" x14ac:dyDescent="0.25">
      <c r="A71" s="42"/>
      <c r="B71" s="16">
        <v>-6.71</v>
      </c>
      <c r="C71" s="43"/>
      <c r="D71" s="43"/>
    </row>
    <row r="72" spans="1:4" x14ac:dyDescent="0.25">
      <c r="A72" s="39" t="s">
        <v>70</v>
      </c>
      <c r="B72" s="15" t="s">
        <v>251</v>
      </c>
      <c r="C72" s="40"/>
      <c r="D72" s="40"/>
    </row>
    <row r="73" spans="1:4" x14ac:dyDescent="0.25">
      <c r="A73" s="39"/>
      <c r="B73" s="15">
        <v>-4.4020000000000001</v>
      </c>
      <c r="C73" s="40"/>
      <c r="D73" s="40"/>
    </row>
    <row r="74" spans="1:4" x14ac:dyDescent="0.25">
      <c r="A74" s="42" t="s">
        <v>72</v>
      </c>
      <c r="B74" s="16" t="s">
        <v>252</v>
      </c>
      <c r="C74" s="43"/>
      <c r="D74" s="43"/>
    </row>
    <row r="75" spans="1:4" x14ac:dyDescent="0.25">
      <c r="A75" s="42"/>
      <c r="B75" s="16">
        <v>-7.0970000000000004</v>
      </c>
      <c r="C75" s="43"/>
      <c r="D75" s="43"/>
    </row>
    <row r="76" spans="1:4" x14ac:dyDescent="0.25">
      <c r="A76" s="39" t="s">
        <v>74</v>
      </c>
      <c r="B76" s="15">
        <v>10.72</v>
      </c>
      <c r="C76" s="40"/>
      <c r="D76" s="40"/>
    </row>
    <row r="77" spans="1:4" x14ac:dyDescent="0.25">
      <c r="A77" s="39"/>
      <c r="B77" s="15">
        <v>-6.2569999999999997</v>
      </c>
      <c r="C77" s="40"/>
      <c r="D77" s="40"/>
    </row>
    <row r="78" spans="1:4" x14ac:dyDescent="0.25">
      <c r="A78" s="42" t="s">
        <v>141</v>
      </c>
      <c r="B78" s="16">
        <v>-33.22</v>
      </c>
      <c r="C78" s="16" t="s">
        <v>253</v>
      </c>
      <c r="D78" s="43"/>
    </row>
    <row r="79" spans="1:4" x14ac:dyDescent="0.25">
      <c r="A79" s="42"/>
      <c r="B79" s="16">
        <v>-19.850000000000001</v>
      </c>
      <c r="C79" s="16">
        <v>-33.17</v>
      </c>
      <c r="D79" s="43"/>
    </row>
    <row r="80" spans="1:4" ht="36" customHeight="1" x14ac:dyDescent="0.25">
      <c r="A80" s="39" t="s">
        <v>254</v>
      </c>
      <c r="B80" s="15" t="s">
        <v>255</v>
      </c>
      <c r="C80" s="15" t="s">
        <v>256</v>
      </c>
      <c r="D80" s="40"/>
    </row>
    <row r="81" spans="1:4" x14ac:dyDescent="0.25">
      <c r="A81" s="39"/>
      <c r="B81" s="15">
        <v>-3.7000000000000002E-3</v>
      </c>
      <c r="C81" s="15">
        <v>-2.9399999999999999E-3</v>
      </c>
      <c r="D81" s="40"/>
    </row>
    <row r="82" spans="1:4" x14ac:dyDescent="0.25">
      <c r="A82" s="42" t="s">
        <v>81</v>
      </c>
      <c r="B82" s="16">
        <v>-1.226</v>
      </c>
      <c r="C82" s="43"/>
      <c r="D82" s="43"/>
    </row>
    <row r="83" spans="1:4" x14ac:dyDescent="0.25">
      <c r="A83" s="42"/>
      <c r="B83" s="16">
        <v>-0.77800000000000002</v>
      </c>
      <c r="C83" s="43"/>
      <c r="D83" s="43"/>
    </row>
    <row r="84" spans="1:4" x14ac:dyDescent="0.25">
      <c r="A84" s="39" t="s">
        <v>143</v>
      </c>
      <c r="B84" s="15" t="s">
        <v>257</v>
      </c>
      <c r="C84" s="40"/>
      <c r="D84" s="40"/>
    </row>
    <row r="85" spans="1:4" x14ac:dyDescent="0.25">
      <c r="A85" s="39"/>
      <c r="B85" s="15">
        <v>-3.6600000000000001E-3</v>
      </c>
      <c r="C85" s="40"/>
      <c r="D85" s="40"/>
    </row>
    <row r="86" spans="1:4" ht="36" customHeight="1" x14ac:dyDescent="0.25">
      <c r="A86" s="42" t="s">
        <v>89</v>
      </c>
      <c r="B86" s="16" t="s">
        <v>258</v>
      </c>
      <c r="C86" s="43"/>
      <c r="D86" s="43"/>
    </row>
    <row r="87" spans="1:4" x14ac:dyDescent="0.25">
      <c r="A87" s="42"/>
      <c r="B87" s="16">
        <v>-1.0800000000000001E-2</v>
      </c>
      <c r="C87" s="43"/>
      <c r="D87" s="43"/>
    </row>
    <row r="88" spans="1:4" ht="36" customHeight="1" x14ac:dyDescent="0.25">
      <c r="A88" s="39" t="s">
        <v>145</v>
      </c>
      <c r="B88" s="40"/>
      <c r="C88" s="15" t="s">
        <v>259</v>
      </c>
      <c r="D88" s="15" t="s">
        <v>260</v>
      </c>
    </row>
    <row r="89" spans="1:4" x14ac:dyDescent="0.25">
      <c r="A89" s="39"/>
      <c r="B89" s="40"/>
      <c r="C89" s="15">
        <v>-0.22</v>
      </c>
      <c r="D89" s="15">
        <v>-0.16900000000000001</v>
      </c>
    </row>
    <row r="90" spans="1:4" ht="23.25" customHeight="1" x14ac:dyDescent="0.25">
      <c r="A90" s="42" t="s">
        <v>261</v>
      </c>
      <c r="B90" s="43"/>
      <c r="C90" s="16" t="s">
        <v>262</v>
      </c>
      <c r="D90" s="43"/>
    </row>
    <row r="91" spans="1:4" x14ac:dyDescent="0.25">
      <c r="A91" s="42"/>
      <c r="B91" s="43"/>
      <c r="C91" s="16">
        <v>-7.5869999999999997</v>
      </c>
      <c r="D91" s="43"/>
    </row>
    <row r="92" spans="1:4" x14ac:dyDescent="0.25">
      <c r="A92" s="39" t="s">
        <v>263</v>
      </c>
      <c r="B92" s="40"/>
      <c r="C92" s="15" t="s">
        <v>264</v>
      </c>
      <c r="D92" s="40"/>
    </row>
    <row r="93" spans="1:4" x14ac:dyDescent="0.25">
      <c r="A93" s="39"/>
      <c r="B93" s="40"/>
      <c r="C93" s="15">
        <v>-3.49E-2</v>
      </c>
      <c r="D93" s="40"/>
    </row>
    <row r="94" spans="1:4" x14ac:dyDescent="0.25">
      <c r="A94" s="42" t="s">
        <v>265</v>
      </c>
      <c r="B94" s="43"/>
      <c r="C94" s="16" t="s">
        <v>266</v>
      </c>
      <c r="D94" s="43"/>
    </row>
    <row r="95" spans="1:4" x14ac:dyDescent="0.25">
      <c r="A95" s="42"/>
      <c r="B95" s="43"/>
      <c r="C95" s="16">
        <v>-2.76E-5</v>
      </c>
      <c r="D95" s="43"/>
    </row>
    <row r="96" spans="1:4" x14ac:dyDescent="0.25">
      <c r="A96" s="39" t="s">
        <v>91</v>
      </c>
      <c r="B96" s="15" t="s">
        <v>267</v>
      </c>
      <c r="C96" s="15" t="s">
        <v>268</v>
      </c>
      <c r="D96" s="15" t="s">
        <v>269</v>
      </c>
    </row>
    <row r="97" spans="1:4" x14ac:dyDescent="0.25">
      <c r="A97" s="39"/>
      <c r="B97" s="15">
        <v>-6.5579999999999998</v>
      </c>
      <c r="C97" s="15">
        <v>-47.53</v>
      </c>
      <c r="D97" s="15">
        <v>-14.29</v>
      </c>
    </row>
    <row r="98" spans="1:4" x14ac:dyDescent="0.25">
      <c r="A98" s="17" t="s">
        <v>95</v>
      </c>
      <c r="B98" s="16">
        <v>388</v>
      </c>
      <c r="C98" s="16">
        <v>267</v>
      </c>
      <c r="D98" s="16">
        <v>46</v>
      </c>
    </row>
    <row r="99" spans="1:4" ht="15.75" thickBot="1" x14ac:dyDescent="0.3">
      <c r="A99" s="22" t="s">
        <v>270</v>
      </c>
      <c r="B99" s="15">
        <v>0.77700000000000002</v>
      </c>
      <c r="C99" s="15">
        <v>0.71199999999999997</v>
      </c>
      <c r="D99" s="15">
        <v>0.41099999999999998</v>
      </c>
    </row>
    <row r="100" spans="1:4" ht="25.5" customHeight="1" x14ac:dyDescent="0.25">
      <c r="A100" s="41" t="s">
        <v>97</v>
      </c>
      <c r="B100" s="41"/>
      <c r="C100" s="38"/>
      <c r="D100" s="38"/>
    </row>
    <row r="101" spans="1:4" ht="28.5" customHeight="1" x14ac:dyDescent="0.25">
      <c r="A101" s="47" t="s">
        <v>225</v>
      </c>
      <c r="B101" s="47"/>
      <c r="C101" s="48"/>
      <c r="D101" s="48"/>
    </row>
    <row r="102" spans="1:4" ht="15.75" thickBot="1" x14ac:dyDescent="0.3">
      <c r="A102" s="37"/>
      <c r="B102" s="37"/>
      <c r="C102" s="37"/>
      <c r="D102" s="37"/>
    </row>
  </sheetData>
  <mergeCells count="135">
    <mergeCell ref="A2:A3"/>
    <mergeCell ref="A4:A5"/>
    <mergeCell ref="A6:A7"/>
    <mergeCell ref="C6:C7"/>
    <mergeCell ref="D6:D7"/>
    <mergeCell ref="A8:A9"/>
    <mergeCell ref="C8:C9"/>
    <mergeCell ref="D8:D9"/>
    <mergeCell ref="D14:D15"/>
    <mergeCell ref="A16:A17"/>
    <mergeCell ref="C16:C17"/>
    <mergeCell ref="D16:D17"/>
    <mergeCell ref="A18:A19"/>
    <mergeCell ref="C18:C19"/>
    <mergeCell ref="D18:D19"/>
    <mergeCell ref="A10:A11"/>
    <mergeCell ref="C10:C11"/>
    <mergeCell ref="A12:A13"/>
    <mergeCell ref="C12:C13"/>
    <mergeCell ref="A14:A15"/>
    <mergeCell ref="C14:C15"/>
    <mergeCell ref="A26:A27"/>
    <mergeCell ref="C26:C27"/>
    <mergeCell ref="D26:D27"/>
    <mergeCell ref="A28:A29"/>
    <mergeCell ref="C28:C29"/>
    <mergeCell ref="D28:D29"/>
    <mergeCell ref="A20:A21"/>
    <mergeCell ref="C20:C21"/>
    <mergeCell ref="D20:D21"/>
    <mergeCell ref="A22:A23"/>
    <mergeCell ref="C22:C23"/>
    <mergeCell ref="A24:A25"/>
    <mergeCell ref="C24:C25"/>
    <mergeCell ref="D24:D25"/>
    <mergeCell ref="A34:A35"/>
    <mergeCell ref="C34:C35"/>
    <mergeCell ref="D34:D35"/>
    <mergeCell ref="A36:A37"/>
    <mergeCell ref="C36:C37"/>
    <mergeCell ref="D36:D37"/>
    <mergeCell ref="A30:A31"/>
    <mergeCell ref="C30:C31"/>
    <mergeCell ref="D30:D31"/>
    <mergeCell ref="A32:A33"/>
    <mergeCell ref="C32:C33"/>
    <mergeCell ref="D32:D33"/>
    <mergeCell ref="A42:A43"/>
    <mergeCell ref="C42:C43"/>
    <mergeCell ref="D42:D43"/>
    <mergeCell ref="A44:A45"/>
    <mergeCell ref="C44:C45"/>
    <mergeCell ref="D44:D45"/>
    <mergeCell ref="A38:A39"/>
    <mergeCell ref="C38:C39"/>
    <mergeCell ref="D38:D39"/>
    <mergeCell ref="A40:A41"/>
    <mergeCell ref="C40:C41"/>
    <mergeCell ref="D40:D41"/>
    <mergeCell ref="A52:A53"/>
    <mergeCell ref="C52:C53"/>
    <mergeCell ref="D52:D53"/>
    <mergeCell ref="A54:A55"/>
    <mergeCell ref="C54:C55"/>
    <mergeCell ref="D54:D55"/>
    <mergeCell ref="A46:A47"/>
    <mergeCell ref="C46:C47"/>
    <mergeCell ref="D46:D47"/>
    <mergeCell ref="A48:A49"/>
    <mergeCell ref="C48:C49"/>
    <mergeCell ref="A50:A51"/>
    <mergeCell ref="B50:B51"/>
    <mergeCell ref="C50:C51"/>
    <mergeCell ref="A60:A61"/>
    <mergeCell ref="C60:C61"/>
    <mergeCell ref="D60:D61"/>
    <mergeCell ref="A62:A63"/>
    <mergeCell ref="C62:C63"/>
    <mergeCell ref="D62:D63"/>
    <mergeCell ref="A56:A57"/>
    <mergeCell ref="C56:C57"/>
    <mergeCell ref="D56:D57"/>
    <mergeCell ref="A58:A59"/>
    <mergeCell ref="C58:C59"/>
    <mergeCell ref="D58:D59"/>
    <mergeCell ref="A70:A71"/>
    <mergeCell ref="C70:C71"/>
    <mergeCell ref="D70:D71"/>
    <mergeCell ref="A72:A73"/>
    <mergeCell ref="C72:C73"/>
    <mergeCell ref="D72:D73"/>
    <mergeCell ref="A64:A65"/>
    <mergeCell ref="C64:C65"/>
    <mergeCell ref="A66:A67"/>
    <mergeCell ref="C66:C67"/>
    <mergeCell ref="D66:D67"/>
    <mergeCell ref="A68:A69"/>
    <mergeCell ref="C68:C69"/>
    <mergeCell ref="D68:D69"/>
    <mergeCell ref="A78:A79"/>
    <mergeCell ref="D78:D79"/>
    <mergeCell ref="A80:A81"/>
    <mergeCell ref="D80:D81"/>
    <mergeCell ref="A82:A83"/>
    <mergeCell ref="C82:C83"/>
    <mergeCell ref="D82:D83"/>
    <mergeCell ref="A74:A75"/>
    <mergeCell ref="C74:C75"/>
    <mergeCell ref="D74:D75"/>
    <mergeCell ref="A76:A77"/>
    <mergeCell ref="C76:C77"/>
    <mergeCell ref="D76:D77"/>
    <mergeCell ref="A88:A89"/>
    <mergeCell ref="B88:B89"/>
    <mergeCell ref="A90:A91"/>
    <mergeCell ref="B90:B91"/>
    <mergeCell ref="D90:D91"/>
    <mergeCell ref="A92:A93"/>
    <mergeCell ref="B92:B93"/>
    <mergeCell ref="D92:D93"/>
    <mergeCell ref="A84:A85"/>
    <mergeCell ref="C84:C85"/>
    <mergeCell ref="D84:D85"/>
    <mergeCell ref="A86:A87"/>
    <mergeCell ref="C86:C87"/>
    <mergeCell ref="D86:D87"/>
    <mergeCell ref="A102:B102"/>
    <mergeCell ref="C100:C102"/>
    <mergeCell ref="D100:D102"/>
    <mergeCell ref="A94:A95"/>
    <mergeCell ref="B94:B95"/>
    <mergeCell ref="D94:D95"/>
    <mergeCell ref="A96:A97"/>
    <mergeCell ref="A100:B100"/>
    <mergeCell ref="A101:B10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518C6F-4BB5-4FEB-877A-7D66FADD3C2A}">
  <dimension ref="A1:E104"/>
  <sheetViews>
    <sheetView workbookViewId="0">
      <selection activeCell="A2" sqref="A2:A3"/>
    </sheetView>
  </sheetViews>
  <sheetFormatPr defaultRowHeight="15" x14ac:dyDescent="0.25"/>
  <cols>
    <col min="1" max="5" width="30.7109375" style="12" customWidth="1"/>
  </cols>
  <sheetData>
    <row r="1" spans="1:5" ht="15.75" thickBot="1" x14ac:dyDescent="0.3">
      <c r="A1" s="12" t="s">
        <v>315</v>
      </c>
    </row>
    <row r="2" spans="1:5" x14ac:dyDescent="0.25">
      <c r="A2" s="49"/>
      <c r="B2" s="13">
        <v>1</v>
      </c>
      <c r="C2" s="13">
        <v>2</v>
      </c>
      <c r="D2" s="13">
        <v>3</v>
      </c>
      <c r="E2" s="13">
        <v>4</v>
      </c>
    </row>
    <row r="3" spans="1:5" ht="15.75" thickBot="1" x14ac:dyDescent="0.3">
      <c r="A3" s="50"/>
      <c r="B3" s="14" t="s">
        <v>100</v>
      </c>
      <c r="C3" s="14" t="s">
        <v>0</v>
      </c>
      <c r="D3" s="14" t="s">
        <v>1</v>
      </c>
      <c r="E3" s="14" t="s">
        <v>101</v>
      </c>
    </row>
    <row r="4" spans="1:5" ht="36" customHeight="1" x14ac:dyDescent="0.25">
      <c r="A4" s="45" t="s">
        <v>214</v>
      </c>
      <c r="B4" s="15" t="s">
        <v>272</v>
      </c>
      <c r="C4" s="15" t="s">
        <v>256</v>
      </c>
      <c r="D4" s="15">
        <v>-3.6900000000000001E-3</v>
      </c>
      <c r="E4" s="38"/>
    </row>
    <row r="5" spans="1:5" x14ac:dyDescent="0.25">
      <c r="A5" s="46"/>
      <c r="B5" s="15">
        <v>-2.9099999999999998E-3</v>
      </c>
      <c r="C5" s="15">
        <v>-2.9399999999999999E-3</v>
      </c>
      <c r="D5" s="15">
        <v>-1.9E-3</v>
      </c>
      <c r="E5" s="40"/>
    </row>
    <row r="6" spans="1:5" ht="23.25" customHeight="1" x14ac:dyDescent="0.25">
      <c r="A6" s="53" t="s">
        <v>273</v>
      </c>
      <c r="B6" s="43"/>
      <c r="C6" s="43"/>
      <c r="D6" s="43"/>
      <c r="E6" s="16" t="s">
        <v>274</v>
      </c>
    </row>
    <row r="7" spans="1:5" x14ac:dyDescent="0.25">
      <c r="A7" s="53"/>
      <c r="B7" s="43"/>
      <c r="C7" s="43"/>
      <c r="D7" s="43"/>
      <c r="E7" s="16">
        <v>-3.0000000000000001E-3</v>
      </c>
    </row>
    <row r="8" spans="1:5" x14ac:dyDescent="0.25">
      <c r="A8" s="39" t="s">
        <v>104</v>
      </c>
      <c r="B8" s="15">
        <v>0</v>
      </c>
      <c r="C8" s="40"/>
      <c r="D8" s="40"/>
      <c r="E8" s="40"/>
    </row>
    <row r="9" spans="1:5" x14ac:dyDescent="0.25">
      <c r="A9" s="39"/>
      <c r="B9" s="15" t="s">
        <v>8</v>
      </c>
      <c r="C9" s="40"/>
      <c r="D9" s="40"/>
      <c r="E9" s="40"/>
    </row>
    <row r="10" spans="1:5" x14ac:dyDescent="0.25">
      <c r="A10" s="42" t="s">
        <v>7</v>
      </c>
      <c r="B10" s="16">
        <v>6.2889999999999997</v>
      </c>
      <c r="C10" s="43"/>
      <c r="D10" s="43"/>
      <c r="E10" s="43"/>
    </row>
    <row r="11" spans="1:5" x14ac:dyDescent="0.25">
      <c r="A11" s="42"/>
      <c r="B11" s="16">
        <v>-11.52</v>
      </c>
      <c r="C11" s="43"/>
      <c r="D11" s="43"/>
      <c r="E11" s="43"/>
    </row>
    <row r="12" spans="1:5" x14ac:dyDescent="0.25">
      <c r="A12" s="39" t="s">
        <v>9</v>
      </c>
      <c r="B12" s="15" t="s">
        <v>275</v>
      </c>
      <c r="C12" s="40"/>
      <c r="D12" s="15">
        <v>0</v>
      </c>
      <c r="E12" s="40"/>
    </row>
    <row r="13" spans="1:5" x14ac:dyDescent="0.25">
      <c r="A13" s="39"/>
      <c r="B13" s="15">
        <v>-10.53</v>
      </c>
      <c r="C13" s="40"/>
      <c r="D13" s="15" t="s">
        <v>8</v>
      </c>
      <c r="E13" s="40"/>
    </row>
    <row r="14" spans="1:5" x14ac:dyDescent="0.25">
      <c r="A14" s="42" t="s">
        <v>10</v>
      </c>
      <c r="B14" s="16" t="s">
        <v>276</v>
      </c>
      <c r="C14" s="43"/>
      <c r="D14" s="16" t="s">
        <v>277</v>
      </c>
      <c r="E14" s="43"/>
    </row>
    <row r="15" spans="1:5" x14ac:dyDescent="0.25">
      <c r="A15" s="42"/>
      <c r="B15" s="16">
        <v>-9.9770000000000003</v>
      </c>
      <c r="C15" s="43"/>
      <c r="D15" s="16">
        <v>-10.15</v>
      </c>
      <c r="E15" s="43"/>
    </row>
    <row r="16" spans="1:5" x14ac:dyDescent="0.25">
      <c r="A16" s="39" t="s">
        <v>13</v>
      </c>
      <c r="B16" s="15">
        <v>2.1230000000000002</v>
      </c>
      <c r="C16" s="40"/>
      <c r="D16" s="40"/>
      <c r="E16" s="40"/>
    </row>
    <row r="17" spans="1:5" x14ac:dyDescent="0.25">
      <c r="A17" s="39"/>
      <c r="B17" s="15">
        <v>-9.8620000000000001</v>
      </c>
      <c r="C17" s="40"/>
      <c r="D17" s="40"/>
      <c r="E17" s="40"/>
    </row>
    <row r="18" spans="1:5" x14ac:dyDescent="0.25">
      <c r="A18" s="42" t="s">
        <v>15</v>
      </c>
      <c r="B18" s="16" t="s">
        <v>278</v>
      </c>
      <c r="C18" s="43"/>
      <c r="D18" s="43"/>
      <c r="E18" s="43"/>
    </row>
    <row r="19" spans="1:5" x14ac:dyDescent="0.25">
      <c r="A19" s="42"/>
      <c r="B19" s="16">
        <v>-12.6</v>
      </c>
      <c r="C19" s="43"/>
      <c r="D19" s="43"/>
      <c r="E19" s="43"/>
    </row>
    <row r="20" spans="1:5" x14ac:dyDescent="0.25">
      <c r="A20" s="39" t="s">
        <v>108</v>
      </c>
      <c r="B20" s="15" t="s">
        <v>279</v>
      </c>
      <c r="C20" s="40"/>
      <c r="D20" s="40"/>
      <c r="E20" s="40"/>
    </row>
    <row r="21" spans="1:5" x14ac:dyDescent="0.25">
      <c r="A21" s="39"/>
      <c r="B21" s="15">
        <v>-11.86</v>
      </c>
      <c r="C21" s="40"/>
      <c r="D21" s="40"/>
      <c r="E21" s="40"/>
    </row>
    <row r="22" spans="1:5" x14ac:dyDescent="0.25">
      <c r="A22" s="42" t="s">
        <v>23</v>
      </c>
      <c r="B22" s="16">
        <v>-8.2629999999999999</v>
      </c>
      <c r="C22" s="43"/>
      <c r="D22" s="43"/>
      <c r="E22" s="43"/>
    </row>
    <row r="23" spans="1:5" x14ac:dyDescent="0.25">
      <c r="A23" s="42"/>
      <c r="B23" s="16">
        <v>-11.38</v>
      </c>
      <c r="C23" s="43"/>
      <c r="D23" s="43"/>
      <c r="E23" s="43"/>
    </row>
    <row r="24" spans="1:5" x14ac:dyDescent="0.25">
      <c r="A24" s="39" t="s">
        <v>24</v>
      </c>
      <c r="B24" s="15">
        <v>17.98</v>
      </c>
      <c r="C24" s="40"/>
      <c r="D24" s="15" t="s">
        <v>280</v>
      </c>
      <c r="E24" s="40"/>
    </row>
    <row r="25" spans="1:5" x14ac:dyDescent="0.25">
      <c r="A25" s="39"/>
      <c r="B25" s="15">
        <v>-10.55</v>
      </c>
      <c r="C25" s="40"/>
      <c r="D25" s="15">
        <v>-15.61</v>
      </c>
      <c r="E25" s="40"/>
    </row>
    <row r="26" spans="1:5" x14ac:dyDescent="0.25">
      <c r="A26" s="42" t="s">
        <v>26</v>
      </c>
      <c r="B26" s="16">
        <v>9.6920000000000002</v>
      </c>
      <c r="C26" s="43"/>
      <c r="D26" s="43"/>
      <c r="E26" s="43"/>
    </row>
    <row r="27" spans="1:5" x14ac:dyDescent="0.25">
      <c r="A27" s="42"/>
      <c r="B27" s="16">
        <v>-11.68</v>
      </c>
      <c r="C27" s="43"/>
      <c r="D27" s="43"/>
      <c r="E27" s="43"/>
    </row>
    <row r="28" spans="1:5" x14ac:dyDescent="0.25">
      <c r="A28" s="39" t="s">
        <v>114</v>
      </c>
      <c r="B28" s="15">
        <v>13.61</v>
      </c>
      <c r="C28" s="40"/>
      <c r="D28" s="40"/>
      <c r="E28" s="40"/>
    </row>
    <row r="29" spans="1:5" x14ac:dyDescent="0.25">
      <c r="A29" s="39"/>
      <c r="B29" s="15">
        <v>-9.5220000000000002</v>
      </c>
      <c r="C29" s="40"/>
      <c r="D29" s="40"/>
      <c r="E29" s="40"/>
    </row>
    <row r="30" spans="1:5" x14ac:dyDescent="0.25">
      <c r="A30" s="42" t="s">
        <v>115</v>
      </c>
      <c r="B30" s="16">
        <v>-8.4969999999999999</v>
      </c>
      <c r="C30" s="43"/>
      <c r="D30" s="43"/>
      <c r="E30" s="43"/>
    </row>
    <row r="31" spans="1:5" x14ac:dyDescent="0.25">
      <c r="A31" s="42"/>
      <c r="B31" s="16">
        <v>-9.9079999999999995</v>
      </c>
      <c r="C31" s="43"/>
      <c r="D31" s="43"/>
      <c r="E31" s="43"/>
    </row>
    <row r="32" spans="1:5" x14ac:dyDescent="0.25">
      <c r="A32" s="39" t="s">
        <v>27</v>
      </c>
      <c r="B32" s="15" t="s">
        <v>281</v>
      </c>
      <c r="C32" s="40"/>
      <c r="D32" s="40"/>
      <c r="E32" s="40"/>
    </row>
    <row r="33" spans="1:5" x14ac:dyDescent="0.25">
      <c r="A33" s="39"/>
      <c r="B33" s="15">
        <v>-11.92</v>
      </c>
      <c r="C33" s="40"/>
      <c r="D33" s="40"/>
      <c r="E33" s="40"/>
    </row>
    <row r="34" spans="1:5" x14ac:dyDescent="0.25">
      <c r="A34" s="42" t="s">
        <v>29</v>
      </c>
      <c r="B34" s="16" t="s">
        <v>282</v>
      </c>
      <c r="C34" s="43"/>
      <c r="D34" s="43"/>
      <c r="E34" s="43"/>
    </row>
    <row r="35" spans="1:5" x14ac:dyDescent="0.25">
      <c r="A35" s="42"/>
      <c r="B35" s="16">
        <v>-11.28</v>
      </c>
      <c r="C35" s="43"/>
      <c r="D35" s="43"/>
      <c r="E35" s="43"/>
    </row>
    <row r="36" spans="1:5" x14ac:dyDescent="0.25">
      <c r="A36" s="39" t="s">
        <v>30</v>
      </c>
      <c r="B36" s="15">
        <v>27.52</v>
      </c>
      <c r="C36" s="40"/>
      <c r="D36" s="40"/>
      <c r="E36" s="40"/>
    </row>
    <row r="37" spans="1:5" x14ac:dyDescent="0.25">
      <c r="A37" s="39"/>
      <c r="B37" s="15">
        <v>-15.36</v>
      </c>
      <c r="C37" s="40"/>
      <c r="D37" s="40"/>
      <c r="E37" s="40"/>
    </row>
    <row r="38" spans="1:5" x14ac:dyDescent="0.25">
      <c r="A38" s="42" t="s">
        <v>32</v>
      </c>
      <c r="B38" s="16" t="s">
        <v>283</v>
      </c>
      <c r="C38" s="43"/>
      <c r="D38" s="43"/>
      <c r="E38" s="43"/>
    </row>
    <row r="39" spans="1:5" x14ac:dyDescent="0.25">
      <c r="A39" s="42"/>
      <c r="B39" s="16">
        <v>-9.5960000000000001</v>
      </c>
      <c r="C39" s="43"/>
      <c r="D39" s="43"/>
      <c r="E39" s="43"/>
    </row>
    <row r="40" spans="1:5" x14ac:dyDescent="0.25">
      <c r="A40" s="39" t="s">
        <v>34</v>
      </c>
      <c r="B40" s="15">
        <v>-0.83499999999999996</v>
      </c>
      <c r="C40" s="40"/>
      <c r="D40" s="40"/>
      <c r="E40" s="40"/>
    </row>
    <row r="41" spans="1:5" x14ac:dyDescent="0.25">
      <c r="A41" s="39"/>
      <c r="B41" s="15">
        <v>-9.9269999999999996</v>
      </c>
      <c r="C41" s="40"/>
      <c r="D41" s="40"/>
      <c r="E41" s="40"/>
    </row>
    <row r="42" spans="1:5" x14ac:dyDescent="0.25">
      <c r="A42" s="42" t="s">
        <v>35</v>
      </c>
      <c r="B42" s="16">
        <v>6.4459999999999997</v>
      </c>
      <c r="C42" s="43"/>
      <c r="D42" s="43"/>
      <c r="E42" s="43"/>
    </row>
    <row r="43" spans="1:5" x14ac:dyDescent="0.25">
      <c r="A43" s="42"/>
      <c r="B43" s="16">
        <v>-9.5429999999999993</v>
      </c>
      <c r="C43" s="43"/>
      <c r="D43" s="43"/>
      <c r="E43" s="43"/>
    </row>
    <row r="44" spans="1:5" x14ac:dyDescent="0.25">
      <c r="A44" s="39" t="s">
        <v>121</v>
      </c>
      <c r="B44" s="15">
        <v>1.532</v>
      </c>
      <c r="C44" s="40"/>
      <c r="D44" s="40"/>
      <c r="E44" s="40"/>
    </row>
    <row r="45" spans="1:5" x14ac:dyDescent="0.25">
      <c r="A45" s="39"/>
      <c r="B45" s="15">
        <v>-9.4649999999999999</v>
      </c>
      <c r="C45" s="40"/>
      <c r="D45" s="40"/>
      <c r="E45" s="40"/>
    </row>
    <row r="46" spans="1:5" x14ac:dyDescent="0.25">
      <c r="A46" s="42" t="s">
        <v>41</v>
      </c>
      <c r="B46" s="16">
        <v>-2.7690000000000001</v>
      </c>
      <c r="C46" s="43"/>
      <c r="D46" s="43"/>
      <c r="E46" s="43"/>
    </row>
    <row r="47" spans="1:5" x14ac:dyDescent="0.25">
      <c r="A47" s="42"/>
      <c r="B47" s="16">
        <v>-9.4939999999999998</v>
      </c>
      <c r="C47" s="43"/>
      <c r="D47" s="43"/>
      <c r="E47" s="43"/>
    </row>
    <row r="48" spans="1:5" x14ac:dyDescent="0.25">
      <c r="A48" s="39" t="s">
        <v>42</v>
      </c>
      <c r="B48" s="15" t="s">
        <v>284</v>
      </c>
      <c r="C48" s="40"/>
      <c r="D48" s="40"/>
      <c r="E48" s="40"/>
    </row>
    <row r="49" spans="1:5" x14ac:dyDescent="0.25">
      <c r="A49" s="39"/>
      <c r="B49" s="15">
        <v>-12.13</v>
      </c>
      <c r="C49" s="40"/>
      <c r="D49" s="40"/>
      <c r="E49" s="40"/>
    </row>
    <row r="50" spans="1:5" x14ac:dyDescent="0.25">
      <c r="A50" s="42" t="s">
        <v>44</v>
      </c>
      <c r="B50" s="16">
        <v>-1.462</v>
      </c>
      <c r="C50" s="43"/>
      <c r="D50" s="16">
        <v>14.29</v>
      </c>
      <c r="E50" s="43"/>
    </row>
    <row r="51" spans="1:5" x14ac:dyDescent="0.25">
      <c r="A51" s="42"/>
      <c r="B51" s="16">
        <v>-10.43</v>
      </c>
      <c r="C51" s="43"/>
      <c r="D51" s="16">
        <v>-12.29</v>
      </c>
      <c r="E51" s="43"/>
    </row>
    <row r="52" spans="1:5" x14ac:dyDescent="0.25">
      <c r="A52" s="39" t="s">
        <v>45</v>
      </c>
      <c r="B52" s="40"/>
      <c r="C52" s="40"/>
      <c r="D52" s="15" t="s">
        <v>285</v>
      </c>
      <c r="E52" s="40"/>
    </row>
    <row r="53" spans="1:5" x14ac:dyDescent="0.25">
      <c r="A53" s="39"/>
      <c r="B53" s="40"/>
      <c r="C53" s="40"/>
      <c r="D53" s="15">
        <v>-8.8209999999999997</v>
      </c>
      <c r="E53" s="40"/>
    </row>
    <row r="54" spans="1:5" x14ac:dyDescent="0.25">
      <c r="A54" s="42" t="s">
        <v>51</v>
      </c>
      <c r="B54" s="16" t="s">
        <v>286</v>
      </c>
      <c r="C54" s="43"/>
      <c r="D54" s="43"/>
      <c r="E54" s="43"/>
    </row>
    <row r="55" spans="1:5" x14ac:dyDescent="0.25">
      <c r="A55" s="42"/>
      <c r="B55" s="16">
        <v>-10.29</v>
      </c>
      <c r="C55" s="43"/>
      <c r="D55" s="43"/>
      <c r="E55" s="43"/>
    </row>
    <row r="56" spans="1:5" x14ac:dyDescent="0.25">
      <c r="A56" s="39" t="s">
        <v>125</v>
      </c>
      <c r="B56" s="15">
        <v>-8.8309999999999995</v>
      </c>
      <c r="C56" s="40"/>
      <c r="D56" s="40"/>
      <c r="E56" s="40"/>
    </row>
    <row r="57" spans="1:5" x14ac:dyDescent="0.25">
      <c r="A57" s="39"/>
      <c r="B57" s="15">
        <v>-9.6630000000000003</v>
      </c>
      <c r="C57" s="40"/>
      <c r="D57" s="40"/>
      <c r="E57" s="40"/>
    </row>
    <row r="58" spans="1:5" x14ac:dyDescent="0.25">
      <c r="A58" s="42" t="s">
        <v>55</v>
      </c>
      <c r="B58" s="16" t="s">
        <v>287</v>
      </c>
      <c r="C58" s="43"/>
      <c r="D58" s="43"/>
      <c r="E58" s="43"/>
    </row>
    <row r="59" spans="1:5" x14ac:dyDescent="0.25">
      <c r="A59" s="42"/>
      <c r="B59" s="16">
        <v>-11.62</v>
      </c>
      <c r="C59" s="43"/>
      <c r="D59" s="43"/>
      <c r="E59" s="43"/>
    </row>
    <row r="60" spans="1:5" x14ac:dyDescent="0.25">
      <c r="A60" s="39" t="s">
        <v>61</v>
      </c>
      <c r="B60" s="15">
        <v>4.0229999999999997</v>
      </c>
      <c r="C60" s="40"/>
      <c r="D60" s="40"/>
      <c r="E60" s="40"/>
    </row>
    <row r="61" spans="1:5" x14ac:dyDescent="0.25">
      <c r="A61" s="39"/>
      <c r="B61" s="15">
        <v>-12.62</v>
      </c>
      <c r="C61" s="40"/>
      <c r="D61" s="40"/>
      <c r="E61" s="40"/>
    </row>
    <row r="62" spans="1:5" x14ac:dyDescent="0.25">
      <c r="A62" s="42" t="s">
        <v>129</v>
      </c>
      <c r="B62" s="16" t="s">
        <v>288</v>
      </c>
      <c r="C62" s="43"/>
      <c r="D62" s="43"/>
      <c r="E62" s="43"/>
    </row>
    <row r="63" spans="1:5" x14ac:dyDescent="0.25">
      <c r="A63" s="42"/>
      <c r="B63" s="16">
        <v>-10.46</v>
      </c>
      <c r="C63" s="43"/>
      <c r="D63" s="43"/>
      <c r="E63" s="43"/>
    </row>
    <row r="64" spans="1:5" x14ac:dyDescent="0.25">
      <c r="A64" s="39" t="s">
        <v>63</v>
      </c>
      <c r="B64" s="15">
        <v>12.43</v>
      </c>
      <c r="C64" s="40"/>
      <c r="D64" s="40"/>
      <c r="E64" s="40"/>
    </row>
    <row r="65" spans="1:5" x14ac:dyDescent="0.25">
      <c r="A65" s="39"/>
      <c r="B65" s="15">
        <v>-10.02</v>
      </c>
      <c r="C65" s="40"/>
      <c r="D65" s="40"/>
      <c r="E65" s="40"/>
    </row>
    <row r="66" spans="1:5" x14ac:dyDescent="0.25">
      <c r="A66" s="42" t="s">
        <v>131</v>
      </c>
      <c r="B66" s="16" t="s">
        <v>289</v>
      </c>
      <c r="C66" s="43"/>
      <c r="D66" s="16" t="s">
        <v>290</v>
      </c>
      <c r="E66" s="43"/>
    </row>
    <row r="67" spans="1:5" x14ac:dyDescent="0.25">
      <c r="A67" s="42"/>
      <c r="B67" s="16">
        <v>-13.82</v>
      </c>
      <c r="C67" s="43"/>
      <c r="D67" s="16">
        <v>-15.41</v>
      </c>
      <c r="E67" s="43"/>
    </row>
    <row r="68" spans="1:5" x14ac:dyDescent="0.25">
      <c r="A68" s="39" t="s">
        <v>65</v>
      </c>
      <c r="B68" s="15" t="s">
        <v>291</v>
      </c>
      <c r="C68" s="40"/>
      <c r="D68" s="40"/>
      <c r="E68" s="40"/>
    </row>
    <row r="69" spans="1:5" x14ac:dyDescent="0.25">
      <c r="A69" s="39"/>
      <c r="B69" s="15">
        <v>-11.15</v>
      </c>
      <c r="C69" s="40"/>
      <c r="D69" s="40"/>
      <c r="E69" s="40"/>
    </row>
    <row r="70" spans="1:5" x14ac:dyDescent="0.25">
      <c r="A70" s="42" t="s">
        <v>67</v>
      </c>
      <c r="B70" s="16" t="s">
        <v>292</v>
      </c>
      <c r="C70" s="43"/>
      <c r="D70" s="43"/>
      <c r="E70" s="43"/>
    </row>
    <row r="71" spans="1:5" x14ac:dyDescent="0.25">
      <c r="A71" s="42"/>
      <c r="B71" s="16">
        <v>-13.25</v>
      </c>
      <c r="C71" s="43"/>
      <c r="D71" s="43"/>
      <c r="E71" s="43"/>
    </row>
    <row r="72" spans="1:5" x14ac:dyDescent="0.25">
      <c r="A72" s="39" t="s">
        <v>68</v>
      </c>
      <c r="B72" s="15" t="s">
        <v>293</v>
      </c>
      <c r="C72" s="40"/>
      <c r="D72" s="40"/>
      <c r="E72" s="40"/>
    </row>
    <row r="73" spans="1:5" x14ac:dyDescent="0.25">
      <c r="A73" s="39"/>
      <c r="B73" s="15">
        <v>-10.53</v>
      </c>
      <c r="C73" s="40"/>
      <c r="D73" s="40"/>
      <c r="E73" s="40"/>
    </row>
    <row r="74" spans="1:5" x14ac:dyDescent="0.25">
      <c r="A74" s="42" t="s">
        <v>70</v>
      </c>
      <c r="B74" s="16">
        <v>14.93</v>
      </c>
      <c r="C74" s="43"/>
      <c r="D74" s="43"/>
      <c r="E74" s="43"/>
    </row>
    <row r="75" spans="1:5" x14ac:dyDescent="0.25">
      <c r="A75" s="42"/>
      <c r="B75" s="16">
        <v>-9.91</v>
      </c>
      <c r="C75" s="43"/>
      <c r="D75" s="43"/>
      <c r="E75" s="43"/>
    </row>
    <row r="76" spans="1:5" x14ac:dyDescent="0.25">
      <c r="A76" s="39" t="s">
        <v>72</v>
      </c>
      <c r="B76" s="15" t="s">
        <v>294</v>
      </c>
      <c r="C76" s="40"/>
      <c r="D76" s="40"/>
      <c r="E76" s="40"/>
    </row>
    <row r="77" spans="1:5" x14ac:dyDescent="0.25">
      <c r="A77" s="39"/>
      <c r="B77" s="15">
        <v>-11.11</v>
      </c>
      <c r="C77" s="40"/>
      <c r="D77" s="40"/>
      <c r="E77" s="40"/>
    </row>
    <row r="78" spans="1:5" x14ac:dyDescent="0.25">
      <c r="A78" s="42" t="s">
        <v>74</v>
      </c>
      <c r="B78" s="16">
        <v>10.72</v>
      </c>
      <c r="C78" s="43"/>
      <c r="D78" s="43"/>
      <c r="E78" s="43"/>
    </row>
    <row r="79" spans="1:5" x14ac:dyDescent="0.25">
      <c r="A79" s="42"/>
      <c r="B79" s="16">
        <v>-10.98</v>
      </c>
      <c r="C79" s="43"/>
      <c r="D79" s="43"/>
      <c r="E79" s="43"/>
    </row>
    <row r="80" spans="1:5" x14ac:dyDescent="0.25">
      <c r="A80" s="39" t="s">
        <v>141</v>
      </c>
      <c r="B80" s="15">
        <v>-33.22</v>
      </c>
      <c r="C80" s="15" t="s">
        <v>295</v>
      </c>
      <c r="D80" s="40"/>
      <c r="E80" s="40"/>
    </row>
    <row r="81" spans="1:5" x14ac:dyDescent="0.25">
      <c r="A81" s="39"/>
      <c r="B81" s="15">
        <v>-21.94</v>
      </c>
      <c r="C81" s="15">
        <v>-33.17</v>
      </c>
      <c r="D81" s="40"/>
      <c r="E81" s="40"/>
    </row>
    <row r="82" spans="1:5" ht="36" customHeight="1" x14ac:dyDescent="0.25">
      <c r="A82" s="42" t="s">
        <v>227</v>
      </c>
      <c r="B82" s="16" t="s">
        <v>296</v>
      </c>
      <c r="C82" s="16" t="s">
        <v>297</v>
      </c>
      <c r="D82" s="43"/>
      <c r="E82" s="43"/>
    </row>
    <row r="83" spans="1:5" x14ac:dyDescent="0.25">
      <c r="A83" s="42"/>
      <c r="B83" s="16">
        <v>-18.86</v>
      </c>
      <c r="C83" s="16">
        <v>-26.12</v>
      </c>
      <c r="D83" s="43"/>
      <c r="E83" s="43"/>
    </row>
    <row r="84" spans="1:5" x14ac:dyDescent="0.25">
      <c r="A84" s="39" t="s">
        <v>298</v>
      </c>
      <c r="B84" s="15" t="s">
        <v>299</v>
      </c>
      <c r="C84" s="40"/>
      <c r="D84" s="40"/>
      <c r="E84" s="40"/>
    </row>
    <row r="85" spans="1:5" x14ac:dyDescent="0.25">
      <c r="A85" s="39"/>
      <c r="B85" s="15">
        <v>-0.50700000000000001</v>
      </c>
      <c r="C85" s="40"/>
      <c r="D85" s="40"/>
      <c r="E85" s="40"/>
    </row>
    <row r="86" spans="1:5" x14ac:dyDescent="0.25">
      <c r="A86" s="42" t="s">
        <v>143</v>
      </c>
      <c r="B86" s="16" t="s">
        <v>300</v>
      </c>
      <c r="C86" s="43"/>
      <c r="D86" s="43"/>
      <c r="E86" s="43"/>
    </row>
    <row r="87" spans="1:5" x14ac:dyDescent="0.25">
      <c r="A87" s="42"/>
      <c r="B87" s="16">
        <v>-4.2199999999999998E-3</v>
      </c>
      <c r="C87" s="43"/>
      <c r="D87" s="43"/>
      <c r="E87" s="43"/>
    </row>
    <row r="88" spans="1:5" ht="36" customHeight="1" x14ac:dyDescent="0.25">
      <c r="A88" s="39" t="s">
        <v>89</v>
      </c>
      <c r="B88" s="15" t="s">
        <v>301</v>
      </c>
      <c r="C88" s="40"/>
      <c r="D88" s="40"/>
      <c r="E88" s="15" t="s">
        <v>302</v>
      </c>
    </row>
    <row r="89" spans="1:5" x14ac:dyDescent="0.25">
      <c r="A89" s="39"/>
      <c r="B89" s="15">
        <v>-1.04E-2</v>
      </c>
      <c r="C89" s="40"/>
      <c r="D89" s="40"/>
      <c r="E89" s="15">
        <v>-4.3700000000000003E-2</v>
      </c>
    </row>
    <row r="90" spans="1:5" ht="36" customHeight="1" x14ac:dyDescent="0.25">
      <c r="A90" s="42" t="s">
        <v>145</v>
      </c>
      <c r="B90" s="43"/>
      <c r="C90" s="16" t="s">
        <v>303</v>
      </c>
      <c r="D90" s="16" t="s">
        <v>304</v>
      </c>
      <c r="E90" s="44" t="s">
        <v>305</v>
      </c>
    </row>
    <row r="91" spans="1:5" x14ac:dyDescent="0.25">
      <c r="A91" s="42"/>
      <c r="B91" s="43"/>
      <c r="C91" s="16">
        <v>-0.22</v>
      </c>
      <c r="D91" s="16">
        <v>-0.185</v>
      </c>
      <c r="E91" s="44"/>
    </row>
    <row r="92" spans="1:5" x14ac:dyDescent="0.25">
      <c r="A92" s="39" t="s">
        <v>83</v>
      </c>
      <c r="B92" s="40"/>
      <c r="C92" s="15" t="s">
        <v>306</v>
      </c>
      <c r="D92" s="40"/>
      <c r="E92" s="40"/>
    </row>
    <row r="93" spans="1:5" x14ac:dyDescent="0.25">
      <c r="A93" s="39"/>
      <c r="B93" s="40"/>
      <c r="C93" s="15">
        <v>-7.5869999999999997</v>
      </c>
      <c r="D93" s="40"/>
      <c r="E93" s="40"/>
    </row>
    <row r="94" spans="1:5" x14ac:dyDescent="0.25">
      <c r="A94" s="42" t="s">
        <v>263</v>
      </c>
      <c r="B94" s="43"/>
      <c r="C94" s="16" t="s">
        <v>307</v>
      </c>
      <c r="D94" s="16" t="s">
        <v>308</v>
      </c>
      <c r="E94" s="43"/>
    </row>
    <row r="95" spans="1:5" x14ac:dyDescent="0.25">
      <c r="A95" s="42"/>
      <c r="B95" s="43"/>
      <c r="C95" s="16">
        <v>-3.49E-2</v>
      </c>
      <c r="D95" s="16">
        <v>-7.0299999999999998E-3</v>
      </c>
      <c r="E95" s="43"/>
    </row>
    <row r="96" spans="1:5" x14ac:dyDescent="0.25">
      <c r="A96" s="39" t="s">
        <v>309</v>
      </c>
      <c r="B96" s="40"/>
      <c r="C96" s="15" t="s">
        <v>310</v>
      </c>
      <c r="D96" s="40"/>
      <c r="E96" s="40"/>
    </row>
    <row r="97" spans="1:5" x14ac:dyDescent="0.25">
      <c r="A97" s="39"/>
      <c r="B97" s="40"/>
      <c r="C97" s="15">
        <v>-2.76E-5</v>
      </c>
      <c r="D97" s="40"/>
      <c r="E97" s="40"/>
    </row>
    <row r="98" spans="1:5" x14ac:dyDescent="0.25">
      <c r="A98" s="42" t="s">
        <v>91</v>
      </c>
      <c r="B98" s="16" t="s">
        <v>311</v>
      </c>
      <c r="C98" s="16" t="s">
        <v>312</v>
      </c>
      <c r="D98" s="16" t="s">
        <v>313</v>
      </c>
      <c r="E98" s="16" t="s">
        <v>314</v>
      </c>
    </row>
    <row r="99" spans="1:5" x14ac:dyDescent="0.25">
      <c r="A99" s="42"/>
      <c r="B99" s="16">
        <v>-10.38</v>
      </c>
      <c r="C99" s="16">
        <v>-47.53</v>
      </c>
      <c r="D99" s="16">
        <v>-11.73</v>
      </c>
      <c r="E99" s="16">
        <v>-6.28</v>
      </c>
    </row>
    <row r="100" spans="1:5" x14ac:dyDescent="0.25">
      <c r="A100" s="19" t="s">
        <v>95</v>
      </c>
      <c r="B100" s="15">
        <v>388</v>
      </c>
      <c r="C100" s="15">
        <v>267</v>
      </c>
      <c r="D100" s="15">
        <v>45</v>
      </c>
      <c r="E100" s="15">
        <v>246</v>
      </c>
    </row>
    <row r="101" spans="1:5" ht="15.75" thickBot="1" x14ac:dyDescent="0.3">
      <c r="A101" s="21" t="s">
        <v>151</v>
      </c>
      <c r="B101" s="16">
        <v>0.77700000000000002</v>
      </c>
      <c r="C101" s="16">
        <v>0.71199999999999997</v>
      </c>
      <c r="D101" s="16">
        <v>0.505</v>
      </c>
      <c r="E101" s="16">
        <v>0.19400000000000001</v>
      </c>
    </row>
    <row r="102" spans="1:5" ht="25.5" customHeight="1" x14ac:dyDescent="0.25">
      <c r="A102" s="41" t="s">
        <v>97</v>
      </c>
      <c r="B102" s="41"/>
      <c r="C102" s="38"/>
      <c r="D102" s="38"/>
      <c r="E102" s="38"/>
    </row>
    <row r="103" spans="1:5" ht="28.5" customHeight="1" x14ac:dyDescent="0.25">
      <c r="A103" s="47" t="s">
        <v>225</v>
      </c>
      <c r="B103" s="47"/>
      <c r="C103" s="48"/>
      <c r="D103" s="48"/>
      <c r="E103" s="48"/>
    </row>
    <row r="104" spans="1:5" ht="15.75" thickBot="1" x14ac:dyDescent="0.3">
      <c r="A104" s="37"/>
      <c r="B104" s="37"/>
      <c r="C104" s="37"/>
      <c r="D104" s="37"/>
      <c r="E104" s="37"/>
    </row>
  </sheetData>
  <mergeCells count="184">
    <mergeCell ref="A2:A3"/>
    <mergeCell ref="A4:A5"/>
    <mergeCell ref="E4:E5"/>
    <mergeCell ref="A6:A7"/>
    <mergeCell ref="B6:B7"/>
    <mergeCell ref="C6:C7"/>
    <mergeCell ref="D6:D7"/>
    <mergeCell ref="A12:A13"/>
    <mergeCell ref="C12:C13"/>
    <mergeCell ref="E12:E13"/>
    <mergeCell ref="A14:A15"/>
    <mergeCell ref="C14:C15"/>
    <mergeCell ref="E14:E15"/>
    <mergeCell ref="A8:A9"/>
    <mergeCell ref="C8:C9"/>
    <mergeCell ref="D8:D9"/>
    <mergeCell ref="E8:E9"/>
    <mergeCell ref="A10:A11"/>
    <mergeCell ref="C10:C11"/>
    <mergeCell ref="D10:D11"/>
    <mergeCell ref="E10:E11"/>
    <mergeCell ref="A20:A21"/>
    <mergeCell ref="C20:C21"/>
    <mergeCell ref="D20:D21"/>
    <mergeCell ref="E20:E21"/>
    <mergeCell ref="A22:A23"/>
    <mergeCell ref="C22:C23"/>
    <mergeCell ref="D22:D23"/>
    <mergeCell ref="E22:E23"/>
    <mergeCell ref="A16:A17"/>
    <mergeCell ref="C16:C17"/>
    <mergeCell ref="D16:D17"/>
    <mergeCell ref="E16:E17"/>
    <mergeCell ref="A18:A19"/>
    <mergeCell ref="C18:C19"/>
    <mergeCell ref="D18:D19"/>
    <mergeCell ref="E18:E19"/>
    <mergeCell ref="A28:A29"/>
    <mergeCell ref="C28:C29"/>
    <mergeCell ref="D28:D29"/>
    <mergeCell ref="E28:E29"/>
    <mergeCell ref="A30:A31"/>
    <mergeCell ref="C30:C31"/>
    <mergeCell ref="D30:D31"/>
    <mergeCell ref="E30:E31"/>
    <mergeCell ref="A24:A25"/>
    <mergeCell ref="C24:C25"/>
    <mergeCell ref="E24:E25"/>
    <mergeCell ref="A26:A27"/>
    <mergeCell ref="C26:C27"/>
    <mergeCell ref="D26:D27"/>
    <mergeCell ref="E26:E27"/>
    <mergeCell ref="A36:A37"/>
    <mergeCell ref="C36:C37"/>
    <mergeCell ref="D36:D37"/>
    <mergeCell ref="E36:E37"/>
    <mergeCell ref="A38:A39"/>
    <mergeCell ref="C38:C39"/>
    <mergeCell ref="D38:D39"/>
    <mergeCell ref="E38:E39"/>
    <mergeCell ref="A32:A33"/>
    <mergeCell ref="C32:C33"/>
    <mergeCell ref="D32:D33"/>
    <mergeCell ref="E32:E33"/>
    <mergeCell ref="A34:A35"/>
    <mergeCell ref="C34:C35"/>
    <mergeCell ref="D34:D35"/>
    <mergeCell ref="E34:E35"/>
    <mergeCell ref="A44:A45"/>
    <mergeCell ref="C44:C45"/>
    <mergeCell ref="D44:D45"/>
    <mergeCell ref="E44:E45"/>
    <mergeCell ref="A46:A47"/>
    <mergeCell ref="C46:C47"/>
    <mergeCell ref="D46:D47"/>
    <mergeCell ref="E46:E47"/>
    <mergeCell ref="A40:A41"/>
    <mergeCell ref="C40:C41"/>
    <mergeCell ref="D40:D41"/>
    <mergeCell ref="E40:E41"/>
    <mergeCell ref="A42:A43"/>
    <mergeCell ref="C42:C43"/>
    <mergeCell ref="D42:D43"/>
    <mergeCell ref="E42:E43"/>
    <mergeCell ref="A52:A53"/>
    <mergeCell ref="B52:B53"/>
    <mergeCell ref="C52:C53"/>
    <mergeCell ref="E52:E53"/>
    <mergeCell ref="A54:A55"/>
    <mergeCell ref="C54:C55"/>
    <mergeCell ref="D54:D55"/>
    <mergeCell ref="E54:E55"/>
    <mergeCell ref="A48:A49"/>
    <mergeCell ref="C48:C49"/>
    <mergeCell ref="D48:D49"/>
    <mergeCell ref="E48:E49"/>
    <mergeCell ref="A50:A51"/>
    <mergeCell ref="C50:C51"/>
    <mergeCell ref="E50:E51"/>
    <mergeCell ref="A60:A61"/>
    <mergeCell ref="C60:C61"/>
    <mergeCell ref="D60:D61"/>
    <mergeCell ref="E60:E61"/>
    <mergeCell ref="A62:A63"/>
    <mergeCell ref="C62:C63"/>
    <mergeCell ref="D62:D63"/>
    <mergeCell ref="E62:E63"/>
    <mergeCell ref="A56:A57"/>
    <mergeCell ref="C56:C57"/>
    <mergeCell ref="D56:D57"/>
    <mergeCell ref="E56:E57"/>
    <mergeCell ref="A58:A59"/>
    <mergeCell ref="C58:C59"/>
    <mergeCell ref="D58:D59"/>
    <mergeCell ref="E58:E59"/>
    <mergeCell ref="A68:A69"/>
    <mergeCell ref="C68:C69"/>
    <mergeCell ref="D68:D69"/>
    <mergeCell ref="E68:E69"/>
    <mergeCell ref="A70:A71"/>
    <mergeCell ref="C70:C71"/>
    <mergeCell ref="D70:D71"/>
    <mergeCell ref="E70:E71"/>
    <mergeCell ref="A64:A65"/>
    <mergeCell ref="C64:C65"/>
    <mergeCell ref="D64:D65"/>
    <mergeCell ref="E64:E65"/>
    <mergeCell ref="A66:A67"/>
    <mergeCell ref="C66:C67"/>
    <mergeCell ref="E66:E67"/>
    <mergeCell ref="A76:A77"/>
    <mergeCell ref="C76:C77"/>
    <mergeCell ref="D76:D77"/>
    <mergeCell ref="E76:E77"/>
    <mergeCell ref="A78:A79"/>
    <mergeCell ref="C78:C79"/>
    <mergeCell ref="D78:D79"/>
    <mergeCell ref="E78:E79"/>
    <mergeCell ref="A72:A73"/>
    <mergeCell ref="C72:C73"/>
    <mergeCell ref="D72:D73"/>
    <mergeCell ref="E72:E73"/>
    <mergeCell ref="A74:A75"/>
    <mergeCell ref="C74:C75"/>
    <mergeCell ref="D74:D75"/>
    <mergeCell ref="E74:E75"/>
    <mergeCell ref="A84:A85"/>
    <mergeCell ref="C84:C85"/>
    <mergeCell ref="D84:D85"/>
    <mergeCell ref="E84:E85"/>
    <mergeCell ref="A86:A87"/>
    <mergeCell ref="C86:C87"/>
    <mergeCell ref="D86:D87"/>
    <mergeCell ref="E86:E87"/>
    <mergeCell ref="A80:A81"/>
    <mergeCell ref="D80:D81"/>
    <mergeCell ref="E80:E81"/>
    <mergeCell ref="A82:A83"/>
    <mergeCell ref="D82:D83"/>
    <mergeCell ref="E82:E83"/>
    <mergeCell ref="A92:A93"/>
    <mergeCell ref="B92:B93"/>
    <mergeCell ref="D92:D93"/>
    <mergeCell ref="E92:E93"/>
    <mergeCell ref="A94:A95"/>
    <mergeCell ref="B94:B95"/>
    <mergeCell ref="E94:E95"/>
    <mergeCell ref="A88:A89"/>
    <mergeCell ref="C88:C89"/>
    <mergeCell ref="D88:D89"/>
    <mergeCell ref="A90:A91"/>
    <mergeCell ref="B90:B91"/>
    <mergeCell ref="E90:E91"/>
    <mergeCell ref="A103:B103"/>
    <mergeCell ref="A104:B104"/>
    <mergeCell ref="C102:C104"/>
    <mergeCell ref="D102:D104"/>
    <mergeCell ref="E102:E104"/>
    <mergeCell ref="A96:A97"/>
    <mergeCell ref="B96:B97"/>
    <mergeCell ref="D96:D97"/>
    <mergeCell ref="E96:E97"/>
    <mergeCell ref="A98:A99"/>
    <mergeCell ref="A102:B10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01C594-2D42-437B-B43C-CFBB652CAB9E}">
  <dimension ref="A1:D97"/>
  <sheetViews>
    <sheetView workbookViewId="0">
      <selection activeCell="C6" sqref="C6:C7"/>
    </sheetView>
  </sheetViews>
  <sheetFormatPr defaultRowHeight="15" x14ac:dyDescent="0.25"/>
  <cols>
    <col min="1" max="4" width="30.7109375" style="12" customWidth="1"/>
  </cols>
  <sheetData>
    <row r="1" spans="1:4" ht="15.75" thickBot="1" x14ac:dyDescent="0.3">
      <c r="A1" s="12" t="s">
        <v>351</v>
      </c>
    </row>
    <row r="2" spans="1:4" x14ac:dyDescent="0.25">
      <c r="A2" s="38"/>
      <c r="B2" s="13">
        <v>1</v>
      </c>
      <c r="C2" s="13">
        <v>2</v>
      </c>
      <c r="D2" s="13">
        <v>3</v>
      </c>
    </row>
    <row r="3" spans="1:4" ht="15.75" thickBot="1" x14ac:dyDescent="0.3">
      <c r="A3" s="37"/>
      <c r="B3" s="14" t="s">
        <v>100</v>
      </c>
      <c r="C3" s="14" t="s">
        <v>0</v>
      </c>
      <c r="D3" s="14" t="s">
        <v>1</v>
      </c>
    </row>
    <row r="4" spans="1:4" ht="23.25" customHeight="1" x14ac:dyDescent="0.25">
      <c r="A4" s="45" t="s">
        <v>87</v>
      </c>
      <c r="B4" s="15" t="s">
        <v>316</v>
      </c>
      <c r="C4" s="15" t="s">
        <v>317</v>
      </c>
      <c r="D4" s="15">
        <v>22.22</v>
      </c>
    </row>
    <row r="5" spans="1:4" x14ac:dyDescent="0.25">
      <c r="A5" s="46"/>
      <c r="B5" s="15">
        <v>-12.65</v>
      </c>
      <c r="C5" s="15">
        <v>-22.07</v>
      </c>
      <c r="D5" s="15">
        <v>-54.39</v>
      </c>
    </row>
    <row r="6" spans="1:4" x14ac:dyDescent="0.25">
      <c r="A6" s="42" t="s">
        <v>104</v>
      </c>
      <c r="B6" s="16">
        <v>0</v>
      </c>
      <c r="C6" s="43"/>
      <c r="D6" s="43"/>
    </row>
    <row r="7" spans="1:4" x14ac:dyDescent="0.25">
      <c r="A7" s="42"/>
      <c r="B7" s="16" t="s">
        <v>8</v>
      </c>
      <c r="C7" s="43"/>
      <c r="D7" s="43"/>
    </row>
    <row r="8" spans="1:4" x14ac:dyDescent="0.25">
      <c r="A8" s="39" t="s">
        <v>7</v>
      </c>
      <c r="B8" s="15">
        <v>6.4189999999999996</v>
      </c>
      <c r="C8" s="40"/>
      <c r="D8" s="40"/>
    </row>
    <row r="9" spans="1:4" x14ac:dyDescent="0.25">
      <c r="A9" s="39"/>
      <c r="B9" s="15">
        <v>-6.0389999999999997</v>
      </c>
      <c r="C9" s="40"/>
      <c r="D9" s="40"/>
    </row>
    <row r="10" spans="1:4" x14ac:dyDescent="0.25">
      <c r="A10" s="42" t="s">
        <v>9</v>
      </c>
      <c r="B10" s="16" t="s">
        <v>318</v>
      </c>
      <c r="C10" s="43"/>
      <c r="D10" s="43"/>
    </row>
    <row r="11" spans="1:4" x14ac:dyDescent="0.25">
      <c r="A11" s="42"/>
      <c r="B11" s="16">
        <v>-6.3419999999999996</v>
      </c>
      <c r="C11" s="43"/>
      <c r="D11" s="43"/>
    </row>
    <row r="12" spans="1:4" x14ac:dyDescent="0.25">
      <c r="A12" s="39" t="s">
        <v>10</v>
      </c>
      <c r="B12" s="15" t="s">
        <v>319</v>
      </c>
      <c r="C12" s="40"/>
      <c r="D12" s="40"/>
    </row>
    <row r="13" spans="1:4" x14ac:dyDescent="0.25">
      <c r="A13" s="39"/>
      <c r="B13" s="15">
        <v>-6.133</v>
      </c>
      <c r="C13" s="40"/>
      <c r="D13" s="40"/>
    </row>
    <row r="14" spans="1:4" x14ac:dyDescent="0.25">
      <c r="A14" s="42" t="s">
        <v>13</v>
      </c>
      <c r="B14" s="16">
        <v>2.7709999999999999</v>
      </c>
      <c r="C14" s="43"/>
      <c r="D14" s="43"/>
    </row>
    <row r="15" spans="1:4" x14ac:dyDescent="0.25">
      <c r="A15" s="42"/>
      <c r="B15" s="16">
        <v>-5.1139999999999999</v>
      </c>
      <c r="C15" s="43"/>
      <c r="D15" s="43"/>
    </row>
    <row r="16" spans="1:4" x14ac:dyDescent="0.25">
      <c r="A16" s="39" t="s">
        <v>15</v>
      </c>
      <c r="B16" s="15" t="s">
        <v>320</v>
      </c>
      <c r="C16" s="40"/>
      <c r="D16" s="40"/>
    </row>
    <row r="17" spans="1:4" x14ac:dyDescent="0.25">
      <c r="A17" s="39"/>
      <c r="B17" s="15">
        <v>-7.056</v>
      </c>
      <c r="C17" s="40"/>
      <c r="D17" s="40"/>
    </row>
    <row r="18" spans="1:4" x14ac:dyDescent="0.25">
      <c r="A18" s="42" t="s">
        <v>108</v>
      </c>
      <c r="B18" s="16" t="s">
        <v>321</v>
      </c>
      <c r="C18" s="43"/>
      <c r="D18" s="43"/>
    </row>
    <row r="19" spans="1:4" x14ac:dyDescent="0.25">
      <c r="A19" s="42"/>
      <c r="B19" s="16">
        <v>-7.0279999999999996</v>
      </c>
      <c r="C19" s="43"/>
      <c r="D19" s="43"/>
    </row>
    <row r="20" spans="1:4" x14ac:dyDescent="0.25">
      <c r="A20" s="39" t="s">
        <v>23</v>
      </c>
      <c r="B20" s="15">
        <v>-8.1110000000000007</v>
      </c>
      <c r="C20" s="40"/>
      <c r="D20" s="40"/>
    </row>
    <row r="21" spans="1:4" x14ac:dyDescent="0.25">
      <c r="A21" s="39"/>
      <c r="B21" s="15">
        <v>-6.0819999999999999</v>
      </c>
      <c r="C21" s="40"/>
      <c r="D21" s="40"/>
    </row>
    <row r="22" spans="1:4" x14ac:dyDescent="0.25">
      <c r="A22" s="42" t="s">
        <v>24</v>
      </c>
      <c r="B22" s="16" t="s">
        <v>322</v>
      </c>
      <c r="C22" s="43"/>
      <c r="D22" s="43"/>
    </row>
    <row r="23" spans="1:4" x14ac:dyDescent="0.25">
      <c r="A23" s="42"/>
      <c r="B23" s="16">
        <v>-6.2160000000000002</v>
      </c>
      <c r="C23" s="43"/>
      <c r="D23" s="43"/>
    </row>
    <row r="24" spans="1:4" x14ac:dyDescent="0.25">
      <c r="A24" s="39" t="s">
        <v>26</v>
      </c>
      <c r="B24" s="15">
        <v>10.199999999999999</v>
      </c>
      <c r="C24" s="40"/>
      <c r="D24" s="40"/>
    </row>
    <row r="25" spans="1:4" x14ac:dyDescent="0.25">
      <c r="A25" s="39"/>
      <c r="B25" s="15">
        <v>-8.2949999999999999</v>
      </c>
      <c r="C25" s="40"/>
      <c r="D25" s="40"/>
    </row>
    <row r="26" spans="1:4" x14ac:dyDescent="0.25">
      <c r="A26" s="42" t="s">
        <v>114</v>
      </c>
      <c r="B26" s="16" t="s">
        <v>323</v>
      </c>
      <c r="C26" s="43"/>
      <c r="D26" s="43"/>
    </row>
    <row r="27" spans="1:4" x14ac:dyDescent="0.25">
      <c r="A27" s="42"/>
      <c r="B27" s="16">
        <v>-5.6970000000000001</v>
      </c>
      <c r="C27" s="43"/>
      <c r="D27" s="43"/>
    </row>
    <row r="28" spans="1:4" x14ac:dyDescent="0.25">
      <c r="A28" s="39" t="s">
        <v>115</v>
      </c>
      <c r="B28" s="15">
        <v>-8.6460000000000008</v>
      </c>
      <c r="C28" s="40"/>
      <c r="D28" s="40"/>
    </row>
    <row r="29" spans="1:4" x14ac:dyDescent="0.25">
      <c r="A29" s="39"/>
      <c r="B29" s="15">
        <v>-5.2140000000000004</v>
      </c>
      <c r="C29" s="40"/>
      <c r="D29" s="40"/>
    </row>
    <row r="30" spans="1:4" x14ac:dyDescent="0.25">
      <c r="A30" s="42" t="s">
        <v>27</v>
      </c>
      <c r="B30" s="16" t="s">
        <v>324</v>
      </c>
      <c r="C30" s="43"/>
      <c r="D30" s="43"/>
    </row>
    <row r="31" spans="1:4" x14ac:dyDescent="0.25">
      <c r="A31" s="42"/>
      <c r="B31" s="16">
        <v>-10.07</v>
      </c>
      <c r="C31" s="43"/>
      <c r="D31" s="43"/>
    </row>
    <row r="32" spans="1:4" x14ac:dyDescent="0.25">
      <c r="A32" s="39" t="s">
        <v>29</v>
      </c>
      <c r="B32" s="15" t="s">
        <v>325</v>
      </c>
      <c r="C32" s="40"/>
      <c r="D32" s="40"/>
    </row>
    <row r="33" spans="1:4" x14ac:dyDescent="0.25">
      <c r="A33" s="39"/>
      <c r="B33" s="15">
        <v>-7.2750000000000004</v>
      </c>
      <c r="C33" s="40"/>
      <c r="D33" s="40"/>
    </row>
    <row r="34" spans="1:4" x14ac:dyDescent="0.25">
      <c r="A34" s="42" t="s">
        <v>30</v>
      </c>
      <c r="B34" s="16" t="s">
        <v>326</v>
      </c>
      <c r="C34" s="43"/>
      <c r="D34" s="43"/>
    </row>
    <row r="35" spans="1:4" x14ac:dyDescent="0.25">
      <c r="A35" s="42"/>
      <c r="B35" s="16">
        <v>-6.5780000000000003</v>
      </c>
      <c r="C35" s="43"/>
      <c r="D35" s="43"/>
    </row>
    <row r="36" spans="1:4" x14ac:dyDescent="0.25">
      <c r="A36" s="39" t="s">
        <v>32</v>
      </c>
      <c r="B36" s="15" t="s">
        <v>327</v>
      </c>
      <c r="C36" s="40"/>
      <c r="D36" s="40"/>
    </row>
    <row r="37" spans="1:4" x14ac:dyDescent="0.25">
      <c r="A37" s="39"/>
      <c r="B37" s="15">
        <v>-7.1840000000000002</v>
      </c>
      <c r="C37" s="40"/>
      <c r="D37" s="40"/>
    </row>
    <row r="38" spans="1:4" x14ac:dyDescent="0.25">
      <c r="A38" s="42" t="s">
        <v>34</v>
      </c>
      <c r="B38" s="16">
        <v>-0.28100000000000003</v>
      </c>
      <c r="C38" s="43"/>
      <c r="D38" s="43"/>
    </row>
    <row r="39" spans="1:4" x14ac:dyDescent="0.25">
      <c r="A39" s="42"/>
      <c r="B39" s="16">
        <v>-5.1120000000000001</v>
      </c>
      <c r="C39" s="43"/>
      <c r="D39" s="43"/>
    </row>
    <row r="40" spans="1:4" x14ac:dyDescent="0.25">
      <c r="A40" s="39" t="s">
        <v>35</v>
      </c>
      <c r="B40" s="15">
        <v>5.827</v>
      </c>
      <c r="C40" s="40"/>
      <c r="D40" s="40"/>
    </row>
    <row r="41" spans="1:4" x14ac:dyDescent="0.25">
      <c r="A41" s="39"/>
      <c r="B41" s="15">
        <v>-5.23</v>
      </c>
      <c r="C41" s="40"/>
      <c r="D41" s="40"/>
    </row>
    <row r="42" spans="1:4" x14ac:dyDescent="0.25">
      <c r="A42" s="42" t="s">
        <v>121</v>
      </c>
      <c r="B42" s="16">
        <v>0.45</v>
      </c>
      <c r="C42" s="43"/>
      <c r="D42" s="43"/>
    </row>
    <row r="43" spans="1:4" x14ac:dyDescent="0.25">
      <c r="A43" s="42"/>
      <c r="B43" s="16">
        <v>-4.7480000000000002</v>
      </c>
      <c r="C43" s="43"/>
      <c r="D43" s="43"/>
    </row>
    <row r="44" spans="1:4" x14ac:dyDescent="0.25">
      <c r="A44" s="39" t="s">
        <v>41</v>
      </c>
      <c r="B44" s="15">
        <v>-3.762</v>
      </c>
      <c r="C44" s="40"/>
      <c r="D44" s="40"/>
    </row>
    <row r="45" spans="1:4" x14ac:dyDescent="0.25">
      <c r="A45" s="39"/>
      <c r="B45" s="15">
        <v>-5.0030000000000001</v>
      </c>
      <c r="C45" s="40"/>
      <c r="D45" s="40"/>
    </row>
    <row r="46" spans="1:4" x14ac:dyDescent="0.25">
      <c r="A46" s="42" t="s">
        <v>42</v>
      </c>
      <c r="B46" s="16" t="s">
        <v>328</v>
      </c>
      <c r="C46" s="43"/>
      <c r="D46" s="43"/>
    </row>
    <row r="47" spans="1:4" x14ac:dyDescent="0.25">
      <c r="A47" s="42"/>
      <c r="B47" s="16">
        <v>-18.23</v>
      </c>
      <c r="C47" s="43"/>
      <c r="D47" s="43"/>
    </row>
    <row r="48" spans="1:4" x14ac:dyDescent="0.25">
      <c r="A48" s="39" t="s">
        <v>44</v>
      </c>
      <c r="B48" s="15">
        <v>-0.75800000000000001</v>
      </c>
      <c r="C48" s="40"/>
      <c r="D48" s="40"/>
    </row>
    <row r="49" spans="1:4" x14ac:dyDescent="0.25">
      <c r="A49" s="39"/>
      <c r="B49" s="15">
        <v>-5.3310000000000004</v>
      </c>
      <c r="C49" s="40"/>
      <c r="D49" s="40"/>
    </row>
    <row r="50" spans="1:4" x14ac:dyDescent="0.25">
      <c r="A50" s="17" t="s">
        <v>45</v>
      </c>
      <c r="B50" s="18"/>
      <c r="C50" s="18"/>
      <c r="D50" s="18"/>
    </row>
    <row r="51" spans="1:4" x14ac:dyDescent="0.25">
      <c r="A51" s="39" t="s">
        <v>51</v>
      </c>
      <c r="B51" s="15" t="s">
        <v>329</v>
      </c>
      <c r="C51" s="40"/>
      <c r="D51" s="40"/>
    </row>
    <row r="52" spans="1:4" x14ac:dyDescent="0.25">
      <c r="A52" s="39"/>
      <c r="B52" s="15">
        <v>-7.09</v>
      </c>
      <c r="C52" s="40"/>
      <c r="D52" s="40"/>
    </row>
    <row r="53" spans="1:4" x14ac:dyDescent="0.25">
      <c r="A53" s="42" t="s">
        <v>125</v>
      </c>
      <c r="B53" s="16">
        <v>-8.9749999999999996</v>
      </c>
      <c r="C53" s="43"/>
      <c r="D53" s="43"/>
    </row>
    <row r="54" spans="1:4" x14ac:dyDescent="0.25">
      <c r="A54" s="42"/>
      <c r="B54" s="16">
        <v>-5.12</v>
      </c>
      <c r="C54" s="43"/>
      <c r="D54" s="43"/>
    </row>
    <row r="55" spans="1:4" x14ac:dyDescent="0.25">
      <c r="A55" s="39" t="s">
        <v>55</v>
      </c>
      <c r="B55" s="15" t="s">
        <v>330</v>
      </c>
      <c r="C55" s="40"/>
      <c r="D55" s="40"/>
    </row>
    <row r="56" spans="1:4" x14ac:dyDescent="0.25">
      <c r="A56" s="39"/>
      <c r="B56" s="15">
        <v>-5.9390000000000001</v>
      </c>
      <c r="C56" s="40"/>
      <c r="D56" s="40"/>
    </row>
    <row r="57" spans="1:4" x14ac:dyDescent="0.25">
      <c r="A57" s="42" t="s">
        <v>61</v>
      </c>
      <c r="B57" s="16">
        <v>3.1440000000000001</v>
      </c>
      <c r="C57" s="43"/>
      <c r="D57" s="43"/>
    </row>
    <row r="58" spans="1:4" x14ac:dyDescent="0.25">
      <c r="A58" s="42"/>
      <c r="B58" s="16">
        <v>-6.55</v>
      </c>
      <c r="C58" s="43"/>
      <c r="D58" s="43"/>
    </row>
    <row r="59" spans="1:4" x14ac:dyDescent="0.25">
      <c r="A59" s="39" t="s">
        <v>129</v>
      </c>
      <c r="B59" s="15" t="s">
        <v>331</v>
      </c>
      <c r="C59" s="40"/>
      <c r="D59" s="40"/>
    </row>
    <row r="60" spans="1:4" x14ac:dyDescent="0.25">
      <c r="A60" s="39"/>
      <c r="B60" s="15">
        <v>-5.1840000000000002</v>
      </c>
      <c r="C60" s="40"/>
      <c r="D60" s="40"/>
    </row>
    <row r="61" spans="1:4" x14ac:dyDescent="0.25">
      <c r="A61" s="42" t="s">
        <v>63</v>
      </c>
      <c r="B61" s="16" t="s">
        <v>332</v>
      </c>
      <c r="C61" s="43"/>
      <c r="D61" s="43"/>
    </row>
    <row r="62" spans="1:4" x14ac:dyDescent="0.25">
      <c r="A62" s="42"/>
      <c r="B62" s="16">
        <v>-6.0940000000000003</v>
      </c>
      <c r="C62" s="43"/>
      <c r="D62" s="43"/>
    </row>
    <row r="63" spans="1:4" x14ac:dyDescent="0.25">
      <c r="A63" s="39" t="s">
        <v>131</v>
      </c>
      <c r="B63" s="15" t="s">
        <v>333</v>
      </c>
      <c r="C63" s="40"/>
      <c r="D63" s="40"/>
    </row>
    <row r="64" spans="1:4" x14ac:dyDescent="0.25">
      <c r="A64" s="39"/>
      <c r="B64" s="15">
        <v>-4.5599999999999996</v>
      </c>
      <c r="C64" s="40"/>
      <c r="D64" s="40"/>
    </row>
    <row r="65" spans="1:4" x14ac:dyDescent="0.25">
      <c r="A65" s="42" t="s">
        <v>65</v>
      </c>
      <c r="B65" s="16" t="s">
        <v>334</v>
      </c>
      <c r="C65" s="43"/>
      <c r="D65" s="43"/>
    </row>
    <row r="66" spans="1:4" x14ac:dyDescent="0.25">
      <c r="A66" s="42"/>
      <c r="B66" s="16">
        <v>-7.8129999999999997</v>
      </c>
      <c r="C66" s="43"/>
      <c r="D66" s="43"/>
    </row>
    <row r="67" spans="1:4" x14ac:dyDescent="0.25">
      <c r="A67" s="39" t="s">
        <v>67</v>
      </c>
      <c r="B67" s="15" t="s">
        <v>335</v>
      </c>
      <c r="C67" s="40"/>
      <c r="D67" s="40"/>
    </row>
    <row r="68" spans="1:4" x14ac:dyDescent="0.25">
      <c r="A68" s="39"/>
      <c r="B68" s="15">
        <v>-7.0730000000000004</v>
      </c>
      <c r="C68" s="40"/>
      <c r="D68" s="40"/>
    </row>
    <row r="69" spans="1:4" x14ac:dyDescent="0.25">
      <c r="A69" s="42" t="s">
        <v>68</v>
      </c>
      <c r="B69" s="16" t="s">
        <v>336</v>
      </c>
      <c r="C69" s="43"/>
      <c r="D69" s="43"/>
    </row>
    <row r="70" spans="1:4" x14ac:dyDescent="0.25">
      <c r="A70" s="42"/>
      <c r="B70" s="16">
        <v>-6.89</v>
      </c>
      <c r="C70" s="43"/>
      <c r="D70" s="43"/>
    </row>
    <row r="71" spans="1:4" x14ac:dyDescent="0.25">
      <c r="A71" s="39" t="s">
        <v>70</v>
      </c>
      <c r="B71" s="15" t="s">
        <v>337</v>
      </c>
      <c r="C71" s="40"/>
      <c r="D71" s="40"/>
    </row>
    <row r="72" spans="1:4" x14ac:dyDescent="0.25">
      <c r="A72" s="39"/>
      <c r="B72" s="15">
        <v>-4.8410000000000002</v>
      </c>
      <c r="C72" s="40"/>
      <c r="D72" s="40"/>
    </row>
    <row r="73" spans="1:4" x14ac:dyDescent="0.25">
      <c r="A73" s="42" t="s">
        <v>72</v>
      </c>
      <c r="B73" s="16" t="s">
        <v>338</v>
      </c>
      <c r="C73" s="43"/>
      <c r="D73" s="43"/>
    </row>
    <row r="74" spans="1:4" x14ac:dyDescent="0.25">
      <c r="A74" s="42"/>
      <c r="B74" s="16">
        <v>-7.4790000000000001</v>
      </c>
      <c r="C74" s="43"/>
      <c r="D74" s="43"/>
    </row>
    <row r="75" spans="1:4" x14ac:dyDescent="0.25">
      <c r="A75" s="39" t="s">
        <v>74</v>
      </c>
      <c r="B75" s="15">
        <v>9.9749999999999996</v>
      </c>
      <c r="C75" s="40"/>
      <c r="D75" s="40"/>
    </row>
    <row r="76" spans="1:4" x14ac:dyDescent="0.25">
      <c r="A76" s="39"/>
      <c r="B76" s="15">
        <v>-6.593</v>
      </c>
      <c r="C76" s="40"/>
      <c r="D76" s="40"/>
    </row>
    <row r="77" spans="1:4" ht="23.25" customHeight="1" x14ac:dyDescent="0.25">
      <c r="A77" s="42" t="s">
        <v>214</v>
      </c>
      <c r="B77" s="16" t="s">
        <v>339</v>
      </c>
      <c r="C77" s="16" t="s">
        <v>340</v>
      </c>
      <c r="D77" s="43"/>
    </row>
    <row r="78" spans="1:4" x14ac:dyDescent="0.25">
      <c r="A78" s="42"/>
      <c r="B78" s="16">
        <v>-2.9299999999999999E-3</v>
      </c>
      <c r="C78" s="16">
        <v>-2.9299999999999999E-3</v>
      </c>
      <c r="D78" s="43"/>
    </row>
    <row r="79" spans="1:4" x14ac:dyDescent="0.25">
      <c r="A79" s="39" t="s">
        <v>143</v>
      </c>
      <c r="B79" s="15" t="s">
        <v>341</v>
      </c>
      <c r="C79" s="40"/>
      <c r="D79" s="40"/>
    </row>
    <row r="80" spans="1:4" x14ac:dyDescent="0.25">
      <c r="A80" s="39"/>
      <c r="B80" s="15">
        <v>-3.2799999999999999E-3</v>
      </c>
      <c r="C80" s="40"/>
      <c r="D80" s="40"/>
    </row>
    <row r="81" spans="1:4" ht="36" customHeight="1" x14ac:dyDescent="0.25">
      <c r="A81" s="42" t="s">
        <v>89</v>
      </c>
      <c r="B81" s="16" t="s">
        <v>342</v>
      </c>
      <c r="C81" s="43"/>
      <c r="D81" s="43"/>
    </row>
    <row r="82" spans="1:4" x14ac:dyDescent="0.25">
      <c r="A82" s="42"/>
      <c r="B82" s="16">
        <v>-1.0699999999999999E-2</v>
      </c>
      <c r="C82" s="43"/>
      <c r="D82" s="43"/>
    </row>
    <row r="83" spans="1:4" ht="36" customHeight="1" x14ac:dyDescent="0.25">
      <c r="A83" s="39" t="s">
        <v>145</v>
      </c>
      <c r="B83" s="40"/>
      <c r="C83" s="15" t="s">
        <v>343</v>
      </c>
      <c r="D83" s="40"/>
    </row>
    <row r="84" spans="1:4" x14ac:dyDescent="0.25">
      <c r="A84" s="39"/>
      <c r="B84" s="40"/>
      <c r="C84" s="15">
        <v>-0.216</v>
      </c>
      <c r="D84" s="40"/>
    </row>
    <row r="85" spans="1:4" x14ac:dyDescent="0.25">
      <c r="A85" s="42" t="s">
        <v>83</v>
      </c>
      <c r="B85" s="43"/>
      <c r="C85" s="16" t="s">
        <v>344</v>
      </c>
      <c r="D85" s="43"/>
    </row>
    <row r="86" spans="1:4" x14ac:dyDescent="0.25">
      <c r="A86" s="42"/>
      <c r="B86" s="43"/>
      <c r="C86" s="16">
        <v>-7.3650000000000002</v>
      </c>
      <c r="D86" s="43"/>
    </row>
    <row r="87" spans="1:4" x14ac:dyDescent="0.25">
      <c r="A87" s="39" t="s">
        <v>263</v>
      </c>
      <c r="B87" s="40"/>
      <c r="C87" s="15" t="s">
        <v>345</v>
      </c>
      <c r="D87" s="40"/>
    </row>
    <row r="88" spans="1:4" x14ac:dyDescent="0.25">
      <c r="A88" s="39"/>
      <c r="B88" s="40"/>
      <c r="C88" s="15">
        <v>-3.4000000000000002E-2</v>
      </c>
      <c r="D88" s="40"/>
    </row>
    <row r="89" spans="1:4" x14ac:dyDescent="0.25">
      <c r="A89" s="42" t="s">
        <v>346</v>
      </c>
      <c r="B89" s="43"/>
      <c r="C89" s="16" t="s">
        <v>347</v>
      </c>
      <c r="D89" s="43"/>
    </row>
    <row r="90" spans="1:4" x14ac:dyDescent="0.25">
      <c r="A90" s="42"/>
      <c r="B90" s="43"/>
      <c r="C90" s="16">
        <v>-2.6999999999999999E-5</v>
      </c>
      <c r="D90" s="43"/>
    </row>
    <row r="91" spans="1:4" x14ac:dyDescent="0.25">
      <c r="A91" s="39" t="s">
        <v>91</v>
      </c>
      <c r="B91" s="15" t="s">
        <v>348</v>
      </c>
      <c r="C91" s="15" t="s">
        <v>349</v>
      </c>
      <c r="D91" s="15" t="s">
        <v>350</v>
      </c>
    </row>
    <row r="92" spans="1:4" x14ac:dyDescent="0.25">
      <c r="A92" s="39"/>
      <c r="B92" s="15">
        <v>-6.4249999999999998</v>
      </c>
      <c r="C92" s="15">
        <v>-45.67</v>
      </c>
      <c r="D92" s="15">
        <v>-2.5209999999999999</v>
      </c>
    </row>
    <row r="93" spans="1:4" x14ac:dyDescent="0.25">
      <c r="A93" s="17" t="s">
        <v>95</v>
      </c>
      <c r="B93" s="16">
        <v>388</v>
      </c>
      <c r="C93" s="16">
        <v>267</v>
      </c>
      <c r="D93" s="16">
        <v>46</v>
      </c>
    </row>
    <row r="94" spans="1:4" ht="15.75" thickBot="1" x14ac:dyDescent="0.3">
      <c r="A94" s="22" t="s">
        <v>270</v>
      </c>
      <c r="B94" s="15">
        <v>0.77300000000000002</v>
      </c>
      <c r="C94" s="15">
        <v>0.71099999999999997</v>
      </c>
      <c r="D94" s="15">
        <v>4.1000000000000003E-3</v>
      </c>
    </row>
    <row r="95" spans="1:4" ht="25.5" customHeight="1" x14ac:dyDescent="0.25">
      <c r="A95" s="41" t="s">
        <v>97</v>
      </c>
      <c r="B95" s="41"/>
      <c r="C95" s="38"/>
      <c r="D95" s="38"/>
    </row>
    <row r="96" spans="1:4" ht="28.5" customHeight="1" x14ac:dyDescent="0.25">
      <c r="A96" s="47" t="s">
        <v>225</v>
      </c>
      <c r="B96" s="47"/>
      <c r="C96" s="48"/>
      <c r="D96" s="48"/>
    </row>
    <row r="97" spans="1:4" ht="15.75" thickBot="1" x14ac:dyDescent="0.3">
      <c r="A97" s="37"/>
      <c r="B97" s="37"/>
      <c r="C97" s="37"/>
      <c r="D97" s="37"/>
    </row>
  </sheetData>
  <mergeCells count="133">
    <mergeCell ref="A10:A11"/>
    <mergeCell ref="C10:C11"/>
    <mergeCell ref="D10:D11"/>
    <mergeCell ref="A12:A13"/>
    <mergeCell ref="C12:C13"/>
    <mergeCell ref="D12:D13"/>
    <mergeCell ref="A2:A3"/>
    <mergeCell ref="A4:A5"/>
    <mergeCell ref="A6:A7"/>
    <mergeCell ref="C6:C7"/>
    <mergeCell ref="D6:D7"/>
    <mergeCell ref="A8:A9"/>
    <mergeCell ref="C8:C9"/>
    <mergeCell ref="D8:D9"/>
    <mergeCell ref="A18:A19"/>
    <mergeCell ref="C18:C19"/>
    <mergeCell ref="D18:D19"/>
    <mergeCell ref="A20:A21"/>
    <mergeCell ref="C20:C21"/>
    <mergeCell ref="D20:D21"/>
    <mergeCell ref="A14:A15"/>
    <mergeCell ref="C14:C15"/>
    <mergeCell ref="D14:D15"/>
    <mergeCell ref="A16:A17"/>
    <mergeCell ref="C16:C17"/>
    <mergeCell ref="D16:D17"/>
    <mergeCell ref="A26:A27"/>
    <mergeCell ref="C26:C27"/>
    <mergeCell ref="D26:D27"/>
    <mergeCell ref="A28:A29"/>
    <mergeCell ref="C28:C29"/>
    <mergeCell ref="D28:D29"/>
    <mergeCell ref="A22:A23"/>
    <mergeCell ref="C22:C23"/>
    <mergeCell ref="D22:D23"/>
    <mergeCell ref="A24:A25"/>
    <mergeCell ref="C24:C25"/>
    <mergeCell ref="D24:D25"/>
    <mergeCell ref="A34:A35"/>
    <mergeCell ref="C34:C35"/>
    <mergeCell ref="D34:D35"/>
    <mergeCell ref="A36:A37"/>
    <mergeCell ref="C36:C37"/>
    <mergeCell ref="D36:D37"/>
    <mergeCell ref="A30:A31"/>
    <mergeCell ref="C30:C31"/>
    <mergeCell ref="D30:D31"/>
    <mergeCell ref="A32:A33"/>
    <mergeCell ref="C32:C33"/>
    <mergeCell ref="D32:D33"/>
    <mergeCell ref="A42:A43"/>
    <mergeCell ref="C42:C43"/>
    <mergeCell ref="D42:D43"/>
    <mergeCell ref="A44:A45"/>
    <mergeCell ref="C44:C45"/>
    <mergeCell ref="D44:D45"/>
    <mergeCell ref="A38:A39"/>
    <mergeCell ref="C38:C39"/>
    <mergeCell ref="D38:D39"/>
    <mergeCell ref="A40:A41"/>
    <mergeCell ref="C40:C41"/>
    <mergeCell ref="D40:D41"/>
    <mergeCell ref="A51:A52"/>
    <mergeCell ref="C51:C52"/>
    <mergeCell ref="D51:D52"/>
    <mergeCell ref="A53:A54"/>
    <mergeCell ref="C53:C54"/>
    <mergeCell ref="D53:D54"/>
    <mergeCell ref="A46:A47"/>
    <mergeCell ref="C46:C47"/>
    <mergeCell ref="D46:D47"/>
    <mergeCell ref="A48:A49"/>
    <mergeCell ref="C48:C49"/>
    <mergeCell ref="D48:D49"/>
    <mergeCell ref="A59:A60"/>
    <mergeCell ref="C59:C60"/>
    <mergeCell ref="D59:D60"/>
    <mergeCell ref="A61:A62"/>
    <mergeCell ref="C61:C62"/>
    <mergeCell ref="D61:D62"/>
    <mergeCell ref="A55:A56"/>
    <mergeCell ref="C55:C56"/>
    <mergeCell ref="D55:D56"/>
    <mergeCell ref="A57:A58"/>
    <mergeCell ref="C57:C58"/>
    <mergeCell ref="D57:D58"/>
    <mergeCell ref="A67:A68"/>
    <mergeCell ref="C67:C68"/>
    <mergeCell ref="D67:D68"/>
    <mergeCell ref="A69:A70"/>
    <mergeCell ref="C69:C70"/>
    <mergeCell ref="D69:D70"/>
    <mergeCell ref="A63:A64"/>
    <mergeCell ref="C63:C64"/>
    <mergeCell ref="D63:D64"/>
    <mergeCell ref="A65:A66"/>
    <mergeCell ref="C65:C66"/>
    <mergeCell ref="D65:D66"/>
    <mergeCell ref="A75:A76"/>
    <mergeCell ref="C75:C76"/>
    <mergeCell ref="D75:D76"/>
    <mergeCell ref="A77:A78"/>
    <mergeCell ref="D77:D78"/>
    <mergeCell ref="A79:A80"/>
    <mergeCell ref="C79:C80"/>
    <mergeCell ref="D79:D80"/>
    <mergeCell ref="A71:A72"/>
    <mergeCell ref="C71:C72"/>
    <mergeCell ref="D71:D72"/>
    <mergeCell ref="A73:A74"/>
    <mergeCell ref="C73:C74"/>
    <mergeCell ref="D73:D74"/>
    <mergeCell ref="A85:A86"/>
    <mergeCell ref="B85:B86"/>
    <mergeCell ref="D85:D86"/>
    <mergeCell ref="A87:A88"/>
    <mergeCell ref="B87:B88"/>
    <mergeCell ref="D87:D88"/>
    <mergeCell ref="A81:A82"/>
    <mergeCell ref="C81:C82"/>
    <mergeCell ref="D81:D82"/>
    <mergeCell ref="A83:A84"/>
    <mergeCell ref="B83:B84"/>
    <mergeCell ref="D83:D84"/>
    <mergeCell ref="A97:B97"/>
    <mergeCell ref="C95:C97"/>
    <mergeCell ref="D95:D97"/>
    <mergeCell ref="A89:A90"/>
    <mergeCell ref="B89:B90"/>
    <mergeCell ref="D89:D90"/>
    <mergeCell ref="A91:A92"/>
    <mergeCell ref="A95:B95"/>
    <mergeCell ref="A96:B9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Wind</vt:lpstr>
      <vt:lpstr>Solar</vt:lpstr>
      <vt:lpstr>Henry Hub</vt:lpstr>
      <vt:lpstr>Renewable penetration</vt:lpstr>
      <vt:lpstr>Retirement</vt:lpstr>
      <vt:lpstr>RPS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Rabinowitz, Hannah S</dc:creator>
  <cp:lastModifiedBy>Rabinowitz, Hannah S</cp:lastModifiedBy>
  <dcterms:created xsi:type="dcterms:W3CDTF">2022-11-11T22:44:19Z</dcterms:created>
  <dcterms:modified xsi:type="dcterms:W3CDTF">2022-11-17T17:50:53Z</dcterms:modified>
</cp:coreProperties>
</file>