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6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jeed\Desktop\DOE Data Management- Abdelmjeed\Experimental Results_Excell\"/>
    </mc:Choice>
  </mc:AlternateContent>
  <xr:revisionPtr revIDLastSave="0" documentId="13_ncr:1_{706ED0AE-146F-4C5C-A6D1-52C0114065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w data" sheetId="7" r:id="rId1"/>
    <sheet name="Base Fluid" sheetId="2" r:id="rId2"/>
    <sheet name="SMP" sheetId="1" r:id="rId3"/>
    <sheet name="CaCO3" sheetId="3" r:id="rId4"/>
    <sheet name="Walnut" sheetId="5" r:id="rId5"/>
    <sheet name="Cedar Fiber" sheetId="4" r:id="rId6"/>
    <sheet name="Friction" sheetId="8" r:id="rId7"/>
    <sheet name="Summary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2" l="1"/>
  <c r="R6" i="2"/>
  <c r="S6" i="2"/>
  <c r="T6" i="2"/>
  <c r="Q7" i="2"/>
  <c r="R7" i="2"/>
  <c r="S7" i="2"/>
  <c r="T7" i="2"/>
  <c r="Q8" i="2"/>
  <c r="R8" i="2"/>
  <c r="S8" i="2"/>
  <c r="T8" i="2"/>
  <c r="Q9" i="2"/>
  <c r="R9" i="2"/>
  <c r="S9" i="2"/>
  <c r="T9" i="2"/>
  <c r="Q10" i="2"/>
  <c r="R10" i="2"/>
  <c r="S10" i="2"/>
  <c r="T10" i="2"/>
  <c r="Q11" i="2"/>
  <c r="R11" i="2"/>
  <c r="S11" i="2"/>
  <c r="T11" i="2"/>
  <c r="Q12" i="2"/>
  <c r="R12" i="2"/>
  <c r="S12" i="2"/>
  <c r="T12" i="2"/>
  <c r="Q13" i="2"/>
  <c r="R13" i="2"/>
  <c r="S13" i="2"/>
  <c r="T13" i="2"/>
  <c r="Q14" i="2"/>
  <c r="R14" i="2"/>
  <c r="S14" i="2"/>
  <c r="T14" i="2"/>
  <c r="Q15" i="2"/>
  <c r="R15" i="2"/>
  <c r="S15" i="2"/>
  <c r="T15" i="2"/>
  <c r="Q16" i="2"/>
  <c r="R16" i="2"/>
  <c r="S16" i="2"/>
  <c r="T16" i="2"/>
  <c r="Q17" i="2"/>
  <c r="R17" i="2"/>
  <c r="S17" i="2"/>
  <c r="T17" i="2"/>
  <c r="Q18" i="2"/>
  <c r="R18" i="2"/>
  <c r="S18" i="2"/>
  <c r="T18" i="2"/>
  <c r="R5" i="2"/>
  <c r="S5" i="2"/>
  <c r="T5" i="2"/>
  <c r="Q5" i="2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N5" i="1"/>
  <c r="M5" i="1"/>
  <c r="L7" i="1"/>
  <c r="L8" i="1"/>
  <c r="L9" i="1"/>
  <c r="L10" i="1"/>
  <c r="L11" i="1"/>
  <c r="L12" i="1"/>
  <c r="L13" i="1"/>
  <c r="L14" i="1"/>
  <c r="L15" i="1"/>
  <c r="L16" i="1"/>
  <c r="L17" i="1"/>
  <c r="L18" i="1"/>
  <c r="L6" i="1"/>
  <c r="L5" i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5" i="7"/>
  <c r="F5" i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5" i="4"/>
  <c r="D5" i="5"/>
  <c r="C5" i="5"/>
  <c r="E5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D5" i="3"/>
  <c r="C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5" i="3"/>
  <c r="L5" i="2"/>
  <c r="I5" i="2"/>
  <c r="H5" i="2"/>
  <c r="E5" i="1" l="1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O5" i="2"/>
  <c r="N5" i="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D5" i="4" l="1"/>
  <c r="C5" i="4"/>
  <c r="D5" i="1"/>
  <c r="C5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5" i="2"/>
  <c r="D18" i="5" l="1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18" i="3" l="1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H6" i="2" l="1"/>
  <c r="H7" i="2"/>
  <c r="H8" i="2"/>
  <c r="H9" i="2"/>
  <c r="H10" i="2"/>
  <c r="H11" i="2"/>
  <c r="H12" i="2"/>
  <c r="H13" i="2"/>
  <c r="H14" i="2"/>
  <c r="H15" i="2"/>
  <c r="H16" i="2"/>
  <c r="H17" i="2"/>
  <c r="H18" i="2"/>
</calcChain>
</file>

<file path=xl/sharedStrings.xml><?xml version="1.0" encoding="utf-8"?>
<sst xmlns="http://schemas.openxmlformats.org/spreadsheetml/2006/main" count="172" uniqueCount="47">
  <si>
    <t>320 ℉</t>
  </si>
  <si>
    <t>n</t>
  </si>
  <si>
    <t>K</t>
  </si>
  <si>
    <t xml:space="preserve">Fluid </t>
  </si>
  <si>
    <t>Shear rate, 1/s</t>
  </si>
  <si>
    <t>Shear stress, Pa</t>
  </si>
  <si>
    <t>R2</t>
  </si>
  <si>
    <t>200 ℉</t>
  </si>
  <si>
    <t>270 ℉</t>
  </si>
  <si>
    <r>
      <t xml:space="preserve">T, </t>
    </r>
    <r>
      <rPr>
        <b/>
        <sz val="11"/>
        <color theme="1"/>
        <rFont val="Times New Roman"/>
        <family val="1"/>
      </rPr>
      <t>℉</t>
    </r>
  </si>
  <si>
    <t>CaCO3 1.0 wt.%</t>
  </si>
  <si>
    <t>CaCO3 3.0 wt.%</t>
  </si>
  <si>
    <t>SMP 1.0 wt.%</t>
  </si>
  <si>
    <t>SMP 3.0 wt.%</t>
  </si>
  <si>
    <t>Fiber 1.0 wt.%</t>
  </si>
  <si>
    <t>Fiber 3.0 wt.%</t>
  </si>
  <si>
    <t>Walnut 1.0 wt.%</t>
  </si>
  <si>
    <t>Walnut 3.0 wt.%</t>
  </si>
  <si>
    <t>Concnetration</t>
  </si>
  <si>
    <t>R-squared</t>
  </si>
  <si>
    <t>1.0 wt.%</t>
  </si>
  <si>
    <t>Base fluid</t>
  </si>
  <si>
    <t>Shaped meomry polymer</t>
  </si>
  <si>
    <t>3.0 wt.%</t>
  </si>
  <si>
    <t>Calcium carbonate</t>
  </si>
  <si>
    <t>Walnut</t>
  </si>
  <si>
    <t>Cedar Fiber</t>
  </si>
  <si>
    <t>-</t>
  </si>
  <si>
    <t>Flow index (n)</t>
  </si>
  <si>
    <t>Consistency index (K)</t>
  </si>
  <si>
    <t>Apparent viscosity, mPa.s</t>
  </si>
  <si>
    <r>
      <t xml:space="preserve">70 </t>
    </r>
    <r>
      <rPr>
        <b/>
        <sz val="11"/>
        <color theme="1"/>
        <rFont val="Times New Roman"/>
        <family val="1"/>
      </rPr>
      <t>℉</t>
    </r>
  </si>
  <si>
    <t>Q (gpm)</t>
  </si>
  <si>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</rPr>
      <t>P (pa)</t>
    </r>
  </si>
  <si>
    <r>
      <t>21</t>
    </r>
    <r>
      <rPr>
        <b/>
        <sz val="11"/>
        <color theme="1"/>
        <rFont val="Times New Roman"/>
        <family val="1"/>
      </rPr>
      <t>℃</t>
    </r>
  </si>
  <si>
    <r>
      <t>93</t>
    </r>
    <r>
      <rPr>
        <b/>
        <sz val="11"/>
        <color theme="1"/>
        <rFont val="Times New Roman"/>
        <family val="1"/>
      </rPr>
      <t>℃</t>
    </r>
  </si>
  <si>
    <r>
      <t>160</t>
    </r>
    <r>
      <rPr>
        <b/>
        <sz val="11"/>
        <color theme="1"/>
        <rFont val="Times New Roman"/>
        <family val="1"/>
      </rPr>
      <t>℃</t>
    </r>
  </si>
  <si>
    <t>f</t>
  </si>
  <si>
    <t>Base Fluid</t>
  </si>
  <si>
    <t>Re (laminar)</t>
  </si>
  <si>
    <t>f (16/Re)</t>
  </si>
  <si>
    <t>Cedar fiber 1.0 wt.%</t>
  </si>
  <si>
    <t>Cedar fiber 3.0 wt.%</t>
  </si>
  <si>
    <t>Q (m3/s)</t>
  </si>
  <si>
    <t>Power law</t>
  </si>
  <si>
    <t>HB</t>
  </si>
  <si>
    <t>Power-law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</si>
</sst>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2825896762906"/>
          <c:y val="0.18258818257473913"/>
          <c:w val="0.78529396325459322"/>
          <c:h val="0.64436143652775113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'Raw data'!$B$5:$B$20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2.5</c:v>
                </c:pt>
                <c:pt idx="2">
                  <c:v>3.4</c:v>
                </c:pt>
                <c:pt idx="3">
                  <c:v>4.4000000000000004</c:v>
                </c:pt>
                <c:pt idx="4">
                  <c:v>5.2</c:v>
                </c:pt>
                <c:pt idx="5">
                  <c:v>5.8</c:v>
                </c:pt>
                <c:pt idx="6">
                  <c:v>7.2</c:v>
                </c:pt>
                <c:pt idx="7">
                  <c:v>7.5</c:v>
                </c:pt>
                <c:pt idx="8">
                  <c:v>8</c:v>
                </c:pt>
                <c:pt idx="9">
                  <c:v>8.8000000000000007</c:v>
                </c:pt>
                <c:pt idx="10">
                  <c:v>10.199999999999999</c:v>
                </c:pt>
                <c:pt idx="11">
                  <c:v>10.9</c:v>
                </c:pt>
                <c:pt idx="12">
                  <c:v>11.5</c:v>
                </c:pt>
                <c:pt idx="13">
                  <c:v>12.2</c:v>
                </c:pt>
                <c:pt idx="14">
                  <c:v>12.9</c:v>
                </c:pt>
                <c:pt idx="15">
                  <c:v>13.5</c:v>
                </c:pt>
              </c:numCache>
            </c:numRef>
          </c:xVal>
          <c:yVal>
            <c:numRef>
              <c:f>'Raw data'!$C$5:$C$20</c:f>
              <c:numCache>
                <c:formatCode>General</c:formatCode>
                <c:ptCount val="16"/>
                <c:pt idx="0">
                  <c:v>355.84120000000001</c:v>
                </c:pt>
                <c:pt idx="1">
                  <c:v>360.81799999999998</c:v>
                </c:pt>
                <c:pt idx="2">
                  <c:v>380.72520000000003</c:v>
                </c:pt>
                <c:pt idx="3">
                  <c:v>398.14400000000001</c:v>
                </c:pt>
                <c:pt idx="4">
                  <c:v>403.12080000000003</c:v>
                </c:pt>
                <c:pt idx="5">
                  <c:v>415.56279999999998</c:v>
                </c:pt>
                <c:pt idx="6">
                  <c:v>425.51639999999998</c:v>
                </c:pt>
                <c:pt idx="7">
                  <c:v>447.91200000000003</c:v>
                </c:pt>
                <c:pt idx="8">
                  <c:v>497.68</c:v>
                </c:pt>
                <c:pt idx="9">
                  <c:v>654.44920000000002</c:v>
                </c:pt>
                <c:pt idx="10">
                  <c:v>875.91679999999997</c:v>
                </c:pt>
                <c:pt idx="11">
                  <c:v>965.49919999999997</c:v>
                </c:pt>
                <c:pt idx="12">
                  <c:v>1094.8960000000002</c:v>
                </c:pt>
                <c:pt idx="13">
                  <c:v>1221.8044</c:v>
                </c:pt>
                <c:pt idx="14">
                  <c:v>1306.4100000000001</c:v>
                </c:pt>
                <c:pt idx="15">
                  <c:v>1423.3648000000001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20-4583-9590-A0E3A3DC7F7A}"/>
            </c:ext>
          </c:extLst>
        </c:ser>
        <c:ser>
          <c:idx val="1"/>
          <c:order val="1"/>
          <c:tx>
            <c:strRef>
              <c:f>SMP!$C$4</c:f>
              <c:strCache>
                <c:ptCount val="1"/>
                <c:pt idx="0">
                  <c:v>SMP 1.0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'Raw data'!$E$5:$E$24</c:f>
              <c:numCache>
                <c:formatCode>General</c:formatCode>
                <c:ptCount val="20"/>
                <c:pt idx="0">
                  <c:v>0.7</c:v>
                </c:pt>
                <c:pt idx="1">
                  <c:v>1.3</c:v>
                </c:pt>
                <c:pt idx="2">
                  <c:v>2</c:v>
                </c:pt>
                <c:pt idx="3">
                  <c:v>3.3</c:v>
                </c:pt>
                <c:pt idx="4">
                  <c:v>4.4000000000000004</c:v>
                </c:pt>
                <c:pt idx="5">
                  <c:v>5.3</c:v>
                </c:pt>
                <c:pt idx="6">
                  <c:v>6.3</c:v>
                </c:pt>
                <c:pt idx="7">
                  <c:v>7.3</c:v>
                </c:pt>
                <c:pt idx="8">
                  <c:v>8.6999999999999993</c:v>
                </c:pt>
                <c:pt idx="9">
                  <c:v>10.1</c:v>
                </c:pt>
                <c:pt idx="10">
                  <c:v>11.8</c:v>
                </c:pt>
                <c:pt idx="11">
                  <c:v>13.6</c:v>
                </c:pt>
              </c:numCache>
            </c:numRef>
          </c:xVal>
          <c:yVal>
            <c:numRef>
              <c:f>'Raw data'!$F$5:$F$23</c:f>
              <c:numCache>
                <c:formatCode>General</c:formatCode>
                <c:ptCount val="19"/>
                <c:pt idx="0">
                  <c:v>248.84</c:v>
                </c:pt>
                <c:pt idx="1">
                  <c:v>251.32840000000002</c:v>
                </c:pt>
                <c:pt idx="2">
                  <c:v>253.8168</c:v>
                </c:pt>
                <c:pt idx="3">
                  <c:v>256.30520000000001</c:v>
                </c:pt>
                <c:pt idx="4">
                  <c:v>261.28200000000004</c:v>
                </c:pt>
                <c:pt idx="5">
                  <c:v>273.72400000000005</c:v>
                </c:pt>
                <c:pt idx="6">
                  <c:v>335.93400000000003</c:v>
                </c:pt>
                <c:pt idx="7">
                  <c:v>457.86560000000003</c:v>
                </c:pt>
                <c:pt idx="8">
                  <c:v>644.49559999999997</c:v>
                </c:pt>
                <c:pt idx="9">
                  <c:v>885.87040000000002</c:v>
                </c:pt>
                <c:pt idx="10">
                  <c:v>1219.316</c:v>
                </c:pt>
                <c:pt idx="11">
                  <c:v>1368.6200000000001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20-4583-9590-A0E3A3DC7F7A}"/>
            </c:ext>
          </c:extLst>
        </c:ser>
        <c:ser>
          <c:idx val="0"/>
          <c:order val="2"/>
          <c:tx>
            <c:strRef>
              <c:f>CaCO3!$C$4</c:f>
              <c:strCache>
                <c:ptCount val="1"/>
                <c:pt idx="0">
                  <c:v>CaCO3 1.0 wt.%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'Raw data'!$J$5:$J$23</c:f>
              <c:numCache>
                <c:formatCode>General</c:formatCode>
                <c:ptCount val="19"/>
                <c:pt idx="0">
                  <c:v>0.6</c:v>
                </c:pt>
                <c:pt idx="1">
                  <c:v>1.3</c:v>
                </c:pt>
                <c:pt idx="2">
                  <c:v>2.4</c:v>
                </c:pt>
                <c:pt idx="3">
                  <c:v>3.6</c:v>
                </c:pt>
                <c:pt idx="4">
                  <c:v>5</c:v>
                </c:pt>
                <c:pt idx="5">
                  <c:v>5.8</c:v>
                </c:pt>
                <c:pt idx="6">
                  <c:v>6.7</c:v>
                </c:pt>
                <c:pt idx="7">
                  <c:v>8</c:v>
                </c:pt>
                <c:pt idx="8">
                  <c:v>9.1</c:v>
                </c:pt>
                <c:pt idx="9">
                  <c:v>10.3</c:v>
                </c:pt>
                <c:pt idx="10">
                  <c:v>11.3</c:v>
                </c:pt>
                <c:pt idx="11">
                  <c:v>12.7</c:v>
                </c:pt>
                <c:pt idx="12">
                  <c:v>14</c:v>
                </c:pt>
                <c:pt idx="13">
                  <c:v>17.399999999999999</c:v>
                </c:pt>
              </c:numCache>
            </c:numRef>
          </c:xVal>
          <c:yVal>
            <c:numRef>
              <c:f>'Raw data'!$K$5:$K$24</c:f>
              <c:numCache>
                <c:formatCode>General</c:formatCode>
                <c:ptCount val="20"/>
                <c:pt idx="0">
                  <c:v>306.07319999999999</c:v>
                </c:pt>
                <c:pt idx="1">
                  <c:v>308.5616</c:v>
                </c:pt>
                <c:pt idx="2">
                  <c:v>311.05</c:v>
                </c:pt>
                <c:pt idx="3">
                  <c:v>313.53840000000002</c:v>
                </c:pt>
                <c:pt idx="4">
                  <c:v>333.44560000000001</c:v>
                </c:pt>
                <c:pt idx="5">
                  <c:v>345.88759999999996</c:v>
                </c:pt>
                <c:pt idx="6">
                  <c:v>353.3528</c:v>
                </c:pt>
                <c:pt idx="7">
                  <c:v>517.58720000000005</c:v>
                </c:pt>
                <c:pt idx="8">
                  <c:v>694.2636</c:v>
                </c:pt>
                <c:pt idx="9">
                  <c:v>873.42840000000001</c:v>
                </c:pt>
                <c:pt idx="10">
                  <c:v>1045.1280000000002</c:v>
                </c:pt>
                <c:pt idx="11">
                  <c:v>1269.0839999999998</c:v>
                </c:pt>
                <c:pt idx="12">
                  <c:v>1512.9472000000001</c:v>
                </c:pt>
                <c:pt idx="13">
                  <c:v>2172.3732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20-4583-9590-A0E3A3DC7F7A}"/>
            </c:ext>
          </c:extLst>
        </c:ser>
        <c:ser>
          <c:idx val="3"/>
          <c:order val="3"/>
          <c:tx>
            <c:strRef>
              <c:f>'Cedar Fiber'!$C$4</c:f>
              <c:strCache>
                <c:ptCount val="1"/>
                <c:pt idx="0">
                  <c:v>Cedar fiber 1.0 wt.%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'Raw data'!$R$5:$R$23</c:f>
              <c:numCache>
                <c:formatCode>General</c:formatCode>
                <c:ptCount val="19"/>
                <c:pt idx="0">
                  <c:v>1.2</c:v>
                </c:pt>
                <c:pt idx="1">
                  <c:v>2.2000000000000002</c:v>
                </c:pt>
                <c:pt idx="2">
                  <c:v>3.2</c:v>
                </c:pt>
                <c:pt idx="3">
                  <c:v>4.3</c:v>
                </c:pt>
                <c:pt idx="4">
                  <c:v>5.2</c:v>
                </c:pt>
                <c:pt idx="5">
                  <c:v>6.2</c:v>
                </c:pt>
                <c:pt idx="6">
                  <c:v>7.1</c:v>
                </c:pt>
                <c:pt idx="7">
                  <c:v>8</c:v>
                </c:pt>
                <c:pt idx="8">
                  <c:v>8.9</c:v>
                </c:pt>
                <c:pt idx="9">
                  <c:v>10.199999999999999</c:v>
                </c:pt>
                <c:pt idx="10">
                  <c:v>11.5</c:v>
                </c:pt>
                <c:pt idx="11">
                  <c:v>13.2</c:v>
                </c:pt>
                <c:pt idx="12">
                  <c:v>15.3</c:v>
                </c:pt>
                <c:pt idx="13">
                  <c:v>17.5</c:v>
                </c:pt>
              </c:numCache>
            </c:numRef>
          </c:xVal>
          <c:yVal>
            <c:numRef>
              <c:f>'Raw data'!$S$5:$S$23</c:f>
              <c:numCache>
                <c:formatCode>General</c:formatCode>
                <c:ptCount val="19"/>
                <c:pt idx="0">
                  <c:v>181.6532</c:v>
                </c:pt>
                <c:pt idx="1">
                  <c:v>191.60680000000002</c:v>
                </c:pt>
                <c:pt idx="2">
                  <c:v>199.072</c:v>
                </c:pt>
                <c:pt idx="3">
                  <c:v>204.0488</c:v>
                </c:pt>
                <c:pt idx="4">
                  <c:v>211.51400000000001</c:v>
                </c:pt>
                <c:pt idx="5">
                  <c:v>271.23560000000003</c:v>
                </c:pt>
                <c:pt idx="6">
                  <c:v>393.16720000000004</c:v>
                </c:pt>
                <c:pt idx="7">
                  <c:v>517.58720000000005</c:v>
                </c:pt>
                <c:pt idx="8">
                  <c:v>622.1</c:v>
                </c:pt>
                <c:pt idx="9">
                  <c:v>808.73</c:v>
                </c:pt>
                <c:pt idx="10">
                  <c:v>995.36</c:v>
                </c:pt>
                <c:pt idx="11">
                  <c:v>1206.874</c:v>
                </c:pt>
                <c:pt idx="12">
                  <c:v>1580.134</c:v>
                </c:pt>
                <c:pt idx="13">
                  <c:v>1990.72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20-4583-9590-A0E3A3DC7F7A}"/>
            </c:ext>
          </c:extLst>
        </c:ser>
        <c:ser>
          <c:idx val="4"/>
          <c:order val="4"/>
          <c:tx>
            <c:strRef>
              <c:f>Walnut!$C$4</c:f>
              <c:strCache>
                <c:ptCount val="1"/>
                <c:pt idx="0">
                  <c:v>Walnut 1.0 wt.%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'Raw data'!$N$5:$N$23</c:f>
              <c:numCache>
                <c:formatCode>General</c:formatCode>
                <c:ptCount val="19"/>
                <c:pt idx="0">
                  <c:v>1.1000000000000001</c:v>
                </c:pt>
                <c:pt idx="1">
                  <c:v>1.6</c:v>
                </c:pt>
                <c:pt idx="2">
                  <c:v>1.8</c:v>
                </c:pt>
                <c:pt idx="3">
                  <c:v>2.8</c:v>
                </c:pt>
                <c:pt idx="4">
                  <c:v>3.7</c:v>
                </c:pt>
                <c:pt idx="5">
                  <c:v>4.7</c:v>
                </c:pt>
                <c:pt idx="6">
                  <c:v>5.9</c:v>
                </c:pt>
                <c:pt idx="7">
                  <c:v>6.5</c:v>
                </c:pt>
                <c:pt idx="8">
                  <c:v>7.5</c:v>
                </c:pt>
                <c:pt idx="9">
                  <c:v>8.3000000000000007</c:v>
                </c:pt>
                <c:pt idx="10">
                  <c:v>9.5</c:v>
                </c:pt>
                <c:pt idx="11">
                  <c:v>10.5</c:v>
                </c:pt>
                <c:pt idx="12">
                  <c:v>12.2</c:v>
                </c:pt>
                <c:pt idx="13">
                  <c:v>14</c:v>
                </c:pt>
                <c:pt idx="14">
                  <c:v>16</c:v>
                </c:pt>
                <c:pt idx="15">
                  <c:v>20</c:v>
                </c:pt>
              </c:numCache>
            </c:numRef>
          </c:xVal>
          <c:yVal>
            <c:numRef>
              <c:f>'Raw data'!$O$5:$O$24</c:f>
              <c:numCache>
                <c:formatCode>General</c:formatCode>
                <c:ptCount val="20"/>
                <c:pt idx="0">
                  <c:v>111.97800000000001</c:v>
                </c:pt>
                <c:pt idx="1">
                  <c:v>124.42</c:v>
                </c:pt>
                <c:pt idx="2">
                  <c:v>134.37360000000001</c:v>
                </c:pt>
                <c:pt idx="3">
                  <c:v>149.304</c:v>
                </c:pt>
                <c:pt idx="4">
                  <c:v>151.79239999999999</c:v>
                </c:pt>
                <c:pt idx="5">
                  <c:v>166.72280000000001</c:v>
                </c:pt>
                <c:pt idx="6">
                  <c:v>243.86320000000001</c:v>
                </c:pt>
                <c:pt idx="7">
                  <c:v>303.58479999999997</c:v>
                </c:pt>
                <c:pt idx="8">
                  <c:v>410.58599999999996</c:v>
                </c:pt>
                <c:pt idx="9">
                  <c:v>500.16839999999996</c:v>
                </c:pt>
                <c:pt idx="10">
                  <c:v>646.98400000000004</c:v>
                </c:pt>
                <c:pt idx="11">
                  <c:v>781.35760000000005</c:v>
                </c:pt>
                <c:pt idx="12">
                  <c:v>995.36</c:v>
                </c:pt>
                <c:pt idx="13">
                  <c:v>1291.4796000000001</c:v>
                </c:pt>
                <c:pt idx="14">
                  <c:v>1627.4136000000001</c:v>
                </c:pt>
                <c:pt idx="15">
                  <c:v>2331.6307999999999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920-4583-9590-A0E3A3DC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Flow</a:t>
                </a:r>
                <a:r>
                  <a:rPr lang="en-US" sz="1100" baseline="0"/>
                  <a:t> rate (Q)</a:t>
                </a:r>
                <a:r>
                  <a:rPr lang="en-US" sz="1100"/>
                  <a:t>, gpm</a:t>
                </a:r>
              </a:p>
            </c:rich>
          </c:tx>
          <c:layout>
            <c:manualLayout>
              <c:xMode val="edge"/>
              <c:yMode val="edge"/>
              <c:x val="0.44149868766404193"/>
              <c:y val="0.90499135778759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  <c:max val="3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Pressure drop (</a:t>
                </a:r>
                <a:r>
                  <a:rPr lang="el-GR" sz="1100"/>
                  <a:t>Δ</a:t>
                </a:r>
                <a:r>
                  <a:rPr lang="en-US" sz="1100"/>
                  <a:t>P), Pa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9105499007745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565857392825896"/>
          <c:y val="2.4390243902439025E-2"/>
          <c:w val="0.79146062992125976"/>
          <c:h val="0.13109852122143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060367454068"/>
          <c:y val="0.14193777607067407"/>
          <c:w val="0.79362729658792652"/>
          <c:h val="0.65249151782856418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Fluid'!$K$5:$K$18</c:f>
              <c:numCache>
                <c:formatCode>General</c:formatCode>
                <c:ptCount val="14"/>
                <c:pt idx="0">
                  <c:v>1.1328343430839922</c:v>
                </c:pt>
                <c:pt idx="1">
                  <c:v>1.3332210777554985</c:v>
                </c:pt>
                <c:pt idx="2">
                  <c:v>1.4300999999999999</c:v>
                </c:pt>
                <c:pt idx="3">
                  <c:v>1.6830699695310825</c:v>
                </c:pt>
                <c:pt idx="4">
                  <c:v>1.8053707697740256</c:v>
                </c:pt>
                <c:pt idx="5">
                  <c:v>2.0176743715037606</c:v>
                </c:pt>
                <c:pt idx="6">
                  <c:v>2.1247222756981161</c:v>
                </c:pt>
                <c:pt idx="7">
                  <c:v>2.2791158774592395</c:v>
                </c:pt>
                <c:pt idx="8">
                  <c:v>2.4447285380768617</c:v>
                </c:pt>
                <c:pt idx="9">
                  <c:v>2.547129804373867</c:v>
                </c:pt>
                <c:pt idx="10">
                  <c:v>2.6223754939350687</c:v>
                </c:pt>
                <c:pt idx="11">
                  <c:v>2.732217779940544</c:v>
                </c:pt>
                <c:pt idx="12">
                  <c:v>2.8129312208221084</c:v>
                </c:pt>
                <c:pt idx="13">
                  <c:v>2.8771758521032038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AD-447C-A6A9-27416EA4A343}"/>
            </c:ext>
          </c:extLst>
        </c:ser>
        <c:ser>
          <c:idx val="1"/>
          <c:order val="1"/>
          <c:tx>
            <c:strRef>
              <c:f>CaCO3!$C$4</c:f>
              <c:strCache>
                <c:ptCount val="1"/>
                <c:pt idx="0">
                  <c:v>CaCO3 1.0 wt.%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CaCO3!$B$5:$B$18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CaCO3!$C$5:$C$18</c:f>
              <c:numCache>
                <c:formatCode>General</c:formatCode>
                <c:ptCount val="14"/>
                <c:pt idx="0">
                  <c:v>1.3421310718795789</c:v>
                </c:pt>
                <c:pt idx="1">
                  <c:v>1.4694233682111899</c:v>
                </c:pt>
                <c:pt idx="2">
                  <c:v>1.5279</c:v>
                </c:pt>
                <c:pt idx="3">
                  <c:v>1.672811256165686</c:v>
                </c:pt>
                <c:pt idx="4">
                  <c:v>1.7393818375210517</c:v>
                </c:pt>
                <c:pt idx="5">
                  <c:v>1.8503626671299871</c:v>
                </c:pt>
                <c:pt idx="6">
                  <c:v>1.9043507536981277</c:v>
                </c:pt>
                <c:pt idx="7">
                  <c:v>1.9801355957183777</c:v>
                </c:pt>
                <c:pt idx="8">
                  <c:v>2.0589363434318835</c:v>
                </c:pt>
                <c:pt idx="9">
                  <c:v>2.1064776595542316</c:v>
                </c:pt>
                <c:pt idx="10">
                  <c:v>2.1408730167121202</c:v>
                </c:pt>
                <c:pt idx="11">
                  <c:v>2.19030626956134</c:v>
                </c:pt>
                <c:pt idx="12">
                  <c:v>2.2260704116992951</c:v>
                </c:pt>
                <c:pt idx="13">
                  <c:v>2.2542129007274516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07-4EC4-9847-508CE2BAEE9B}"/>
            </c:ext>
          </c:extLst>
        </c:ser>
        <c:ser>
          <c:idx val="2"/>
          <c:order val="2"/>
          <c:tx>
            <c:strRef>
              <c:f>CaCO3!$D$4</c:f>
              <c:strCache>
                <c:ptCount val="1"/>
                <c:pt idx="0">
                  <c:v>CaCO3 3.0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CaCO3!$B$5:$B$18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CaCO3!$D$5:$D$18</c:f>
              <c:numCache>
                <c:formatCode>General</c:formatCode>
                <c:ptCount val="14"/>
                <c:pt idx="0">
                  <c:v>0.83993382702492569</c:v>
                </c:pt>
                <c:pt idx="1">
                  <c:v>1.0151117192815189</c:v>
                </c:pt>
                <c:pt idx="2">
                  <c:v>1.1013999999999999</c:v>
                </c:pt>
                <c:pt idx="3">
                  <c:v>1.3311096798861106</c:v>
                </c:pt>
                <c:pt idx="4">
                  <c:v>1.4442589653720432</c:v>
                </c:pt>
                <c:pt idx="5">
                  <c:v>1.6436231283114826</c:v>
                </c:pt>
                <c:pt idx="6">
                  <c:v>1.7454758389949392</c:v>
                </c:pt>
                <c:pt idx="7">
                  <c:v>1.8938477928613806</c:v>
                </c:pt>
                <c:pt idx="8">
                  <c:v>2.0548319159726405</c:v>
                </c:pt>
                <c:pt idx="9">
                  <c:v>2.1552727789692239</c:v>
                </c:pt>
                <c:pt idx="10">
                  <c:v>2.2295002897357148</c:v>
                </c:pt>
                <c:pt idx="11">
                  <c:v>2.338479000554595</c:v>
                </c:pt>
                <c:pt idx="12">
                  <c:v>2.4190161264741721</c:v>
                </c:pt>
                <c:pt idx="13">
                  <c:v>2.4833908243055252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07-4EC4-9847-508CE2BAE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</a:t>
                </a:r>
                <a:r>
                  <a:rPr lang="en-US" baseline="0"/>
                  <a:t> rate</a:t>
                </a:r>
                <a:r>
                  <a:rPr lang="en-US"/>
                  <a:t>,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</a:t>
                </a:r>
                <a:r>
                  <a:rPr lang="en-US" baseline="0"/>
                  <a:t> stress</a:t>
                </a:r>
                <a:r>
                  <a:rPr lang="en-US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060367454068"/>
          <c:y val="0.14193777607067407"/>
          <c:w val="0.78529396325459322"/>
          <c:h val="0.65249151782856418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Fluid'!$K$5:$K$18</c:f>
              <c:numCache>
                <c:formatCode>General</c:formatCode>
                <c:ptCount val="14"/>
                <c:pt idx="0">
                  <c:v>1.1328343430839922</c:v>
                </c:pt>
                <c:pt idx="1">
                  <c:v>1.3332210777554985</c:v>
                </c:pt>
                <c:pt idx="2">
                  <c:v>1.4300999999999999</c:v>
                </c:pt>
                <c:pt idx="3">
                  <c:v>1.6830699695310825</c:v>
                </c:pt>
                <c:pt idx="4">
                  <c:v>1.8053707697740256</c:v>
                </c:pt>
                <c:pt idx="5">
                  <c:v>2.0176743715037606</c:v>
                </c:pt>
                <c:pt idx="6">
                  <c:v>2.1247222756981161</c:v>
                </c:pt>
                <c:pt idx="7">
                  <c:v>2.2791158774592395</c:v>
                </c:pt>
                <c:pt idx="8">
                  <c:v>2.4447285380768617</c:v>
                </c:pt>
                <c:pt idx="9">
                  <c:v>2.547129804373867</c:v>
                </c:pt>
                <c:pt idx="10">
                  <c:v>2.6223754939350687</c:v>
                </c:pt>
                <c:pt idx="11">
                  <c:v>2.732217779940544</c:v>
                </c:pt>
                <c:pt idx="12">
                  <c:v>2.8129312208221084</c:v>
                </c:pt>
                <c:pt idx="13">
                  <c:v>2.8771758521032038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6C-465E-BE67-E3AB19985CB5}"/>
            </c:ext>
          </c:extLst>
        </c:ser>
        <c:ser>
          <c:idx val="1"/>
          <c:order val="1"/>
          <c:tx>
            <c:strRef>
              <c:f>Walnut!$C$4</c:f>
              <c:strCache>
                <c:ptCount val="1"/>
                <c:pt idx="0">
                  <c:v>Walnut 1.0 wt.%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Walnut!$B$5:$B$18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Walnut!$C$5:$C$18</c:f>
              <c:numCache>
                <c:formatCode>General</c:formatCode>
                <c:ptCount val="14"/>
                <c:pt idx="0">
                  <c:v>0.13507906585606341</c:v>
                </c:pt>
                <c:pt idx="1">
                  <c:v>0.20549891287542424</c:v>
                </c:pt>
                <c:pt idx="2">
                  <c:v>0.2462</c:v>
                </c:pt>
                <c:pt idx="3">
                  <c:v>0.37454976483062791</c:v>
                </c:pt>
                <c:pt idx="4">
                  <c:v>0.44873304102198269</c:v>
                </c:pt>
                <c:pt idx="5">
                  <c:v>0.59754904920117846</c:v>
                </c:pt>
                <c:pt idx="6">
                  <c:v>0.6826679731377584</c:v>
                </c:pt>
                <c:pt idx="7">
                  <c:v>0.81787710034458339</c:v>
                </c:pt>
                <c:pt idx="8">
                  <c:v>0.97986572915304881</c:v>
                </c:pt>
                <c:pt idx="9">
                  <c:v>1.0891145491788756</c:v>
                </c:pt>
                <c:pt idx="10">
                  <c:v>1.1739378040589674</c:v>
                </c:pt>
                <c:pt idx="11">
                  <c:v>1.3048244307277124</c:v>
                </c:pt>
                <c:pt idx="12">
                  <c:v>1.4064477680936789</c:v>
                </c:pt>
                <c:pt idx="13">
                  <c:v>1.4906924387484408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BD-442A-8FF0-F56B55CD1BD2}"/>
            </c:ext>
          </c:extLst>
        </c:ser>
        <c:ser>
          <c:idx val="2"/>
          <c:order val="2"/>
          <c:tx>
            <c:strRef>
              <c:f>Walnut!$D$4</c:f>
              <c:strCache>
                <c:ptCount val="1"/>
                <c:pt idx="0">
                  <c:v>Walnut 3.0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Walnut!$B$5:$B$18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Walnut!$D$5:$D$18</c:f>
              <c:numCache>
                <c:formatCode>General</c:formatCode>
                <c:ptCount val="14"/>
                <c:pt idx="0">
                  <c:v>0.15520154416225398</c:v>
                </c:pt>
                <c:pt idx="1">
                  <c:v>0.18723883936961219</c:v>
                </c:pt>
                <c:pt idx="2">
                  <c:v>0.20300000000000001</c:v>
                </c:pt>
                <c:pt idx="3">
                  <c:v>0.24490403492567459</c:v>
                </c:pt>
                <c:pt idx="4">
                  <c:v>0.26551926543281329</c:v>
                </c:pt>
                <c:pt idx="5">
                  <c:v>0.30180635217513974</c:v>
                </c:pt>
                <c:pt idx="6">
                  <c:v>0.32032876578816333</c:v>
                </c:pt>
                <c:pt idx="7">
                  <c:v>0.3472930064826637</c:v>
                </c:pt>
                <c:pt idx="8">
                  <c:v>0.37652700985190235</c:v>
                </c:pt>
                <c:pt idx="9">
                  <c:v>0.39475566961822678</c:v>
                </c:pt>
                <c:pt idx="10">
                  <c:v>0.40822183718545929</c:v>
                </c:pt>
                <c:pt idx="11">
                  <c:v>0.42798492664394061</c:v>
                </c:pt>
                <c:pt idx="12">
                  <c:v>0.44258463269505516</c:v>
                </c:pt>
                <c:pt idx="13">
                  <c:v>0.45425115256763599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BD-442A-8FF0-F56B55CD1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</a:t>
                </a:r>
                <a:r>
                  <a:rPr lang="en-US" baseline="0"/>
                  <a:t> rate</a:t>
                </a:r>
                <a:r>
                  <a:rPr lang="en-US"/>
                  <a:t>,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</a:t>
                </a:r>
                <a:r>
                  <a:rPr lang="en-US" baseline="0"/>
                  <a:t> stress</a:t>
                </a:r>
                <a:r>
                  <a:rPr lang="en-US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060367454068"/>
          <c:y val="0.14193777607067407"/>
          <c:w val="0.78807174103237099"/>
          <c:h val="0.65249151782856418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Fluid'!$K$5:$K$18</c:f>
              <c:numCache>
                <c:formatCode>General</c:formatCode>
                <c:ptCount val="14"/>
                <c:pt idx="0">
                  <c:v>1.1328343430839922</c:v>
                </c:pt>
                <c:pt idx="1">
                  <c:v>1.3332210777554985</c:v>
                </c:pt>
                <c:pt idx="2">
                  <c:v>1.4300999999999999</c:v>
                </c:pt>
                <c:pt idx="3">
                  <c:v>1.6830699695310825</c:v>
                </c:pt>
                <c:pt idx="4">
                  <c:v>1.8053707697740256</c:v>
                </c:pt>
                <c:pt idx="5">
                  <c:v>2.0176743715037606</c:v>
                </c:pt>
                <c:pt idx="6">
                  <c:v>2.1247222756981161</c:v>
                </c:pt>
                <c:pt idx="7">
                  <c:v>2.2791158774592395</c:v>
                </c:pt>
                <c:pt idx="8">
                  <c:v>2.4447285380768617</c:v>
                </c:pt>
                <c:pt idx="9">
                  <c:v>2.547129804373867</c:v>
                </c:pt>
                <c:pt idx="10">
                  <c:v>2.6223754939350687</c:v>
                </c:pt>
                <c:pt idx="11">
                  <c:v>2.732217779940544</c:v>
                </c:pt>
                <c:pt idx="12">
                  <c:v>2.8129312208221084</c:v>
                </c:pt>
                <c:pt idx="13">
                  <c:v>2.8771758521032038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7-45D9-8C37-6907C4A4825C}"/>
            </c:ext>
          </c:extLst>
        </c:ser>
        <c:ser>
          <c:idx val="1"/>
          <c:order val="1"/>
          <c:tx>
            <c:strRef>
              <c:f>'Cedar Fiber'!$C$4</c:f>
              <c:strCache>
                <c:ptCount val="1"/>
                <c:pt idx="0">
                  <c:v>Cedar fiber 1.0 wt.%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'Cedar Fiber'!$B$5:$B$18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'Cedar Fiber'!$C$5:$C$18</c:f>
              <c:numCache>
                <c:formatCode>General</c:formatCode>
                <c:ptCount val="14"/>
                <c:pt idx="0">
                  <c:v>0.59278477395295592</c:v>
                </c:pt>
                <c:pt idx="1">
                  <c:v>0.69618416912262948</c:v>
                </c:pt>
                <c:pt idx="2">
                  <c:v>0.74609999999999999</c:v>
                </c:pt>
                <c:pt idx="3">
                  <c:v>0.876242156354063</c:v>
                </c:pt>
                <c:pt idx="4">
                  <c:v>0.93906799644651062</c:v>
                </c:pt>
                <c:pt idx="5">
                  <c:v>1.048000411889789</c:v>
                </c:pt>
                <c:pt idx="6">
                  <c:v>1.1028695431837288</c:v>
                </c:pt>
                <c:pt idx="7">
                  <c:v>1.181944380042975</c:v>
                </c:pt>
                <c:pt idx="8">
                  <c:v>1.2666888175027293</c:v>
                </c:pt>
                <c:pt idx="9">
                  <c:v>1.3190505925056453</c:v>
                </c:pt>
                <c:pt idx="10">
                  <c:v>1.3575093612510967</c:v>
                </c:pt>
                <c:pt idx="11">
                  <c:v>1.4136254323460633</c:v>
                </c:pt>
                <c:pt idx="12">
                  <c:v>1.4548416630988297</c:v>
                </c:pt>
                <c:pt idx="13">
                  <c:v>1.4876372347918103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1D-4E02-A86F-C5F78E6FFF50}"/>
            </c:ext>
          </c:extLst>
        </c:ser>
        <c:ser>
          <c:idx val="2"/>
          <c:order val="2"/>
          <c:tx>
            <c:strRef>
              <c:f>'Cedar Fiber'!$D$4</c:f>
              <c:strCache>
                <c:ptCount val="1"/>
                <c:pt idx="0">
                  <c:v>Cedar fiber 3.0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'Cedar Fiber'!$B$5:$B$18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'Cedar Fiber'!$D$5:$D$18</c:f>
              <c:numCache>
                <c:formatCode>General</c:formatCode>
                <c:ptCount val="14"/>
                <c:pt idx="0">
                  <c:v>7.8431633297016218E-2</c:v>
                </c:pt>
                <c:pt idx="1">
                  <c:v>0.12340171978586804</c:v>
                </c:pt>
                <c:pt idx="2">
                  <c:v>0.15</c:v>
                </c:pt>
                <c:pt idx="3">
                  <c:v>0.23600500448311323</c:v>
                </c:pt>
                <c:pt idx="4">
                  <c:v>0.28687404627663121</c:v>
                </c:pt>
                <c:pt idx="5">
                  <c:v>0.3908846394850114</c:v>
                </c:pt>
                <c:pt idx="6">
                  <c:v>0.45135807051736787</c:v>
                </c:pt>
                <c:pt idx="7">
                  <c:v>0.54864478951417839</c:v>
                </c:pt>
                <c:pt idx="8">
                  <c:v>0.66690090356869847</c:v>
                </c:pt>
                <c:pt idx="9">
                  <c:v>0.74756438770964972</c:v>
                </c:pt>
                <c:pt idx="10">
                  <c:v>0.81064620257229825</c:v>
                </c:pt>
                <c:pt idx="11">
                  <c:v>0.90869607288316845</c:v>
                </c:pt>
                <c:pt idx="12">
                  <c:v>0.98537468194807132</c:v>
                </c:pt>
                <c:pt idx="13">
                  <c:v>1.0492796715768196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1D-4E02-A86F-C5F78E6FF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</a:t>
                </a:r>
                <a:r>
                  <a:rPr lang="en-US" baseline="0"/>
                  <a:t> rate</a:t>
                </a:r>
                <a:r>
                  <a:rPr lang="en-US"/>
                  <a:t>, 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</a:t>
                </a:r>
                <a:r>
                  <a:rPr lang="en-US" baseline="0"/>
                  <a:t> stress</a:t>
                </a:r>
                <a:r>
                  <a:rPr lang="en-US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5048118985124"/>
          <c:y val="0.15006785737148709"/>
          <c:w val="0.80473840769903759"/>
          <c:h val="0.66468663977978359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noFill/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Friction!$B$4:$B$19</c:f>
              <c:numCache>
                <c:formatCode>General</c:formatCode>
                <c:ptCount val="16"/>
                <c:pt idx="0">
                  <c:v>93.852836742845668</c:v>
                </c:pt>
                <c:pt idx="1">
                  <c:v>446.12797985035957</c:v>
                </c:pt>
                <c:pt idx="2">
                  <c:v>799.87687460254278</c:v>
                </c:pt>
                <c:pt idx="3">
                  <c:v>1305.0853524823597</c:v>
                </c:pt>
                <c:pt idx="4">
                  <c:v>1792.2480734120625</c:v>
                </c:pt>
                <c:pt idx="5">
                  <c:v>2205.2003233817804</c:v>
                </c:pt>
                <c:pt idx="6">
                  <c:v>3324.7111320029026</c:v>
                </c:pt>
                <c:pt idx="7">
                  <c:v>3592.6697746569771</c:v>
                </c:pt>
                <c:pt idx="8">
                  <c:v>4061.0491025282677</c:v>
                </c:pt>
                <c:pt idx="9">
                  <c:v>4866.701070413108</c:v>
                </c:pt>
                <c:pt idx="10">
                  <c:v>6441.4105382844155</c:v>
                </c:pt>
                <c:pt idx="11">
                  <c:v>7306.6180871245469</c:v>
                </c:pt>
                <c:pt idx="12">
                  <c:v>8089.1713046155455</c:v>
                </c:pt>
                <c:pt idx="13">
                  <c:v>9049.6340976217034</c:v>
                </c:pt>
                <c:pt idx="14">
                  <c:v>10060.943618766441</c:v>
                </c:pt>
                <c:pt idx="15">
                  <c:v>10968.032607822744</c:v>
                </c:pt>
              </c:numCache>
            </c:numRef>
          </c:xVal>
          <c:yVal>
            <c:numRef>
              <c:f>Friction!$C$4:$C$19</c:f>
              <c:numCache>
                <c:formatCode>General</c:formatCode>
                <c:ptCount val="16"/>
                <c:pt idx="0">
                  <c:v>0.15586334471430971</c:v>
                </c:pt>
                <c:pt idx="1">
                  <c:v>3.0597173516224492E-2</c:v>
                </c:pt>
                <c:pt idx="2">
                  <c:v>1.7455284079996223E-2</c:v>
                </c:pt>
                <c:pt idx="3">
                  <c:v>1.0899534595406274E-2</c:v>
                </c:pt>
                <c:pt idx="4">
                  <c:v>7.9013564030752156E-3</c:v>
                </c:pt>
                <c:pt idx="5">
                  <c:v>6.5471728766163676E-3</c:v>
                </c:pt>
                <c:pt idx="6">
                  <c:v>4.3503524366039961E-3</c:v>
                </c:pt>
                <c:pt idx="7">
                  <c:v>4.2202997953413104E-3</c:v>
                </c:pt>
                <c:pt idx="8">
                  <c:v>4.1213865188879971E-3</c:v>
                </c:pt>
                <c:pt idx="9">
                  <c:v>4.479027497799765E-3</c:v>
                </c:pt>
                <c:pt idx="10">
                  <c:v>4.4620624518218379E-3</c:v>
                </c:pt>
                <c:pt idx="11">
                  <c:v>4.306972057782456E-3</c:v>
                </c:pt>
                <c:pt idx="12">
                  <c:v>4.387835325969227E-3</c:v>
                </c:pt>
                <c:pt idx="13">
                  <c:v>4.3506601037871699E-3</c:v>
                </c:pt>
                <c:pt idx="14">
                  <c:v>4.1607651894308246E-3</c:v>
                </c:pt>
                <c:pt idx="15">
                  <c:v>4.1392515139492964E-3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D5-494F-924C-AA105DEB492C}"/>
            </c:ext>
          </c:extLst>
        </c:ser>
        <c:ser>
          <c:idx val="1"/>
          <c:order val="1"/>
          <c:tx>
            <c:strRef>
              <c:f>Friction!$E$2</c:f>
              <c:strCache>
                <c:ptCount val="1"/>
                <c:pt idx="0">
                  <c:v>SMP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Friction!$E$4:$E$15</c:f>
              <c:numCache>
                <c:formatCode>General</c:formatCode>
                <c:ptCount val="12"/>
                <c:pt idx="0">
                  <c:v>56.199205960230884</c:v>
                </c:pt>
                <c:pt idx="1">
                  <c:v>190.8887459389633</c:v>
                </c:pt>
                <c:pt idx="2">
                  <c:v>447.02578186497226</c:v>
                </c:pt>
                <c:pt idx="3">
                  <c:v>1202.0668109626836</c:v>
                </c:pt>
                <c:pt idx="4">
                  <c:v>2121.8764506861994</c:v>
                </c:pt>
                <c:pt idx="5">
                  <c:v>3064.5742367662701</c:v>
                </c:pt>
                <c:pt idx="6">
                  <c:v>4311.668950292079</c:v>
                </c:pt>
                <c:pt idx="7">
                  <c:v>5768.0586359690597</c:v>
                </c:pt>
                <c:pt idx="8">
                  <c:v>8157.1866671455173</c:v>
                </c:pt>
                <c:pt idx="9">
                  <c:v>10953.275987775018</c:v>
                </c:pt>
                <c:pt idx="10">
                  <c:v>14893.492465598107</c:v>
                </c:pt>
                <c:pt idx="11">
                  <c:v>19714.575344105502</c:v>
                </c:pt>
              </c:numCache>
            </c:numRef>
          </c:xVal>
          <c:yVal>
            <c:numRef>
              <c:f>Friction!$F$4:$F$15</c:f>
              <c:numCache>
                <c:formatCode>General</c:formatCode>
                <c:ptCount val="12"/>
                <c:pt idx="0">
                  <c:v>0.26928911010822859</c:v>
                </c:pt>
                <c:pt idx="1">
                  <c:v>7.885868674116113E-2</c:v>
                </c:pt>
                <c:pt idx="2">
                  <c:v>3.3647674308023151E-2</c:v>
                </c:pt>
                <c:pt idx="3">
                  <c:v>1.2480276755888241E-2</c:v>
                </c:pt>
                <c:pt idx="4">
                  <c:v>7.1564693776179529E-3</c:v>
                </c:pt>
                <c:pt idx="5">
                  <c:v>5.1672064915747676E-3</c:v>
                </c:pt>
                <c:pt idx="6">
                  <c:v>4.4881518351371419E-3</c:v>
                </c:pt>
                <c:pt idx="7">
                  <c:v>4.5560341841542279E-3</c:v>
                </c:pt>
                <c:pt idx="8">
                  <c:v>4.5151910376318256E-3</c:v>
                </c:pt>
                <c:pt idx="9">
                  <c:v>4.6049203379354359E-3</c:v>
                </c:pt>
                <c:pt idx="10">
                  <c:v>4.6435158960776834E-3</c:v>
                </c:pt>
                <c:pt idx="11">
                  <c:v>3.9237356819943536E-3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D5-494F-924C-AA105DEB492C}"/>
            </c:ext>
          </c:extLst>
        </c:ser>
        <c:ser>
          <c:idx val="2"/>
          <c:order val="2"/>
          <c:tx>
            <c:strRef>
              <c:f>Friction!$H$2</c:f>
              <c:strCache>
                <c:ptCount val="1"/>
                <c:pt idx="0">
                  <c:v>SMP 3.0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Friction!$H$4:$H$17</c:f>
              <c:numCache>
                <c:formatCode>General</c:formatCode>
                <c:ptCount val="14"/>
                <c:pt idx="0">
                  <c:v>77.811116377755624</c:v>
                </c:pt>
                <c:pt idx="1">
                  <c:v>170.8325577246963</c:v>
                </c:pt>
                <c:pt idx="2">
                  <c:v>391.3927568111464</c:v>
                </c:pt>
                <c:pt idx="3">
                  <c:v>698.29294049868292</c:v>
                </c:pt>
                <c:pt idx="4">
                  <c:v>1089.9622371611295</c:v>
                </c:pt>
                <c:pt idx="5">
                  <c:v>1764.7938014631548</c:v>
                </c:pt>
                <c:pt idx="6">
                  <c:v>1904.2770407020846</c:v>
                </c:pt>
                <c:pt idx="7">
                  <c:v>2432.8152129305176</c:v>
                </c:pt>
                <c:pt idx="8">
                  <c:v>3389.2944067308526</c:v>
                </c:pt>
                <c:pt idx="9">
                  <c:v>4391.2147450710299</c:v>
                </c:pt>
                <c:pt idx="10">
                  <c:v>5518.1689525814118</c:v>
                </c:pt>
                <c:pt idx="11">
                  <c:v>6638.5939563403563</c:v>
                </c:pt>
                <c:pt idx="12">
                  <c:v>8727.8767640979604</c:v>
                </c:pt>
                <c:pt idx="13">
                  <c:v>11092.524316502553</c:v>
                </c:pt>
              </c:numCache>
            </c:numRef>
          </c:xVal>
          <c:yVal>
            <c:numRef>
              <c:f>Friction!$I$4:$I$17</c:f>
              <c:numCache>
                <c:formatCode>General</c:formatCode>
                <c:ptCount val="14"/>
                <c:pt idx="0">
                  <c:v>0.18624377514595117</c:v>
                </c:pt>
                <c:pt idx="1">
                  <c:v>8.5710295260232883E-2</c:v>
                </c:pt>
                <c:pt idx="2">
                  <c:v>3.695461625923499E-2</c:v>
                </c:pt>
                <c:pt idx="3">
                  <c:v>2.0754688191997574E-2</c:v>
                </c:pt>
                <c:pt idx="4">
                  <c:v>1.3373779555479314E-2</c:v>
                </c:pt>
                <c:pt idx="5">
                  <c:v>8.7177937302360155E-3</c:v>
                </c:pt>
                <c:pt idx="6">
                  <c:v>8.3043355194331783E-3</c:v>
                </c:pt>
                <c:pt idx="7">
                  <c:v>6.6404372776514174E-3</c:v>
                </c:pt>
                <c:pt idx="8">
                  <c:v>4.8522043025432367E-3</c:v>
                </c:pt>
                <c:pt idx="9">
                  <c:v>4.5405175678312586E-3</c:v>
                </c:pt>
                <c:pt idx="10">
                  <c:v>4.3703118587789976E-3</c:v>
                </c:pt>
                <c:pt idx="11">
                  <c:v>4.299153456736462E-3</c:v>
                </c:pt>
                <c:pt idx="12">
                  <c:v>4.268764942475454E-3</c:v>
                </c:pt>
                <c:pt idx="13">
                  <c:v>4.2068701045292365E-3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D5-494F-924C-AA105DEB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Generalized Reynolds number (Re</a:t>
                </a:r>
                <a:r>
                  <a:rPr lang="en-US" sz="1100" b="1" i="0" u="none" strike="noStrike" baseline="0">
                    <a:effectLst/>
                  </a:rPr>
                  <a:t>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31233202099737539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1.0000000000000002E-3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Fanning Friction factor (f)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1788425837014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8581846019247594"/>
          <c:y val="2.4390243902439025E-2"/>
          <c:w val="0.62996281714785651"/>
          <c:h val="7.3507777991165743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5048118985124"/>
          <c:y val="0.15006785737148709"/>
          <c:w val="0.80473840769903759"/>
          <c:h val="0.66468663977978359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noFill/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Friction!$B$4:$B$19</c:f>
              <c:numCache>
                <c:formatCode>General</c:formatCode>
                <c:ptCount val="16"/>
                <c:pt idx="0">
                  <c:v>93.852836742845668</c:v>
                </c:pt>
                <c:pt idx="1">
                  <c:v>446.12797985035957</c:v>
                </c:pt>
                <c:pt idx="2">
                  <c:v>799.87687460254278</c:v>
                </c:pt>
                <c:pt idx="3">
                  <c:v>1305.0853524823597</c:v>
                </c:pt>
                <c:pt idx="4">
                  <c:v>1792.2480734120625</c:v>
                </c:pt>
                <c:pt idx="5">
                  <c:v>2205.2003233817804</c:v>
                </c:pt>
                <c:pt idx="6">
                  <c:v>3324.7111320029026</c:v>
                </c:pt>
                <c:pt idx="7">
                  <c:v>3592.6697746569771</c:v>
                </c:pt>
                <c:pt idx="8">
                  <c:v>4061.0491025282677</c:v>
                </c:pt>
                <c:pt idx="9">
                  <c:v>4866.701070413108</c:v>
                </c:pt>
                <c:pt idx="10">
                  <c:v>6441.4105382844155</c:v>
                </c:pt>
                <c:pt idx="11">
                  <c:v>7306.6180871245469</c:v>
                </c:pt>
                <c:pt idx="12">
                  <c:v>8089.1713046155455</c:v>
                </c:pt>
                <c:pt idx="13">
                  <c:v>9049.6340976217034</c:v>
                </c:pt>
                <c:pt idx="14">
                  <c:v>10060.943618766441</c:v>
                </c:pt>
                <c:pt idx="15">
                  <c:v>10968.032607822744</c:v>
                </c:pt>
              </c:numCache>
            </c:numRef>
          </c:xVal>
          <c:yVal>
            <c:numRef>
              <c:f>Friction!$C$4:$C$19</c:f>
              <c:numCache>
                <c:formatCode>General</c:formatCode>
                <c:ptCount val="16"/>
                <c:pt idx="0">
                  <c:v>0.15586334471430971</c:v>
                </c:pt>
                <c:pt idx="1">
                  <c:v>3.0597173516224492E-2</c:v>
                </c:pt>
                <c:pt idx="2">
                  <c:v>1.7455284079996223E-2</c:v>
                </c:pt>
                <c:pt idx="3">
                  <c:v>1.0899534595406274E-2</c:v>
                </c:pt>
                <c:pt idx="4">
                  <c:v>7.9013564030752156E-3</c:v>
                </c:pt>
                <c:pt idx="5">
                  <c:v>6.5471728766163676E-3</c:v>
                </c:pt>
                <c:pt idx="6">
                  <c:v>4.3503524366039961E-3</c:v>
                </c:pt>
                <c:pt idx="7">
                  <c:v>4.2202997953413104E-3</c:v>
                </c:pt>
                <c:pt idx="8">
                  <c:v>4.1213865188879971E-3</c:v>
                </c:pt>
                <c:pt idx="9">
                  <c:v>4.479027497799765E-3</c:v>
                </c:pt>
                <c:pt idx="10">
                  <c:v>4.4620624518218379E-3</c:v>
                </c:pt>
                <c:pt idx="11">
                  <c:v>4.306972057782456E-3</c:v>
                </c:pt>
                <c:pt idx="12">
                  <c:v>4.387835325969227E-3</c:v>
                </c:pt>
                <c:pt idx="13">
                  <c:v>4.3506601037871699E-3</c:v>
                </c:pt>
                <c:pt idx="14">
                  <c:v>4.1607651894308246E-3</c:v>
                </c:pt>
                <c:pt idx="15">
                  <c:v>4.1392515139492964E-3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E4-4144-BEE7-8FA589B14611}"/>
            </c:ext>
          </c:extLst>
        </c:ser>
        <c:ser>
          <c:idx val="1"/>
          <c:order val="1"/>
          <c:tx>
            <c:strRef>
              <c:f>Friction!$K$2</c:f>
              <c:strCache>
                <c:ptCount val="1"/>
                <c:pt idx="0">
                  <c:v>CaCO3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Friction!$K$4:$K$17</c:f>
              <c:numCache>
                <c:formatCode>General</c:formatCode>
                <c:ptCount val="14"/>
                <c:pt idx="0">
                  <c:v>33.534994270708999</c:v>
                </c:pt>
                <c:pt idx="1">
                  <c:v>150.72224177138105</c:v>
                </c:pt>
                <c:pt idx="2">
                  <c:v>496.27482126612813</c:v>
                </c:pt>
                <c:pt idx="3">
                  <c:v>1091.4172707700375</c:v>
                </c:pt>
                <c:pt idx="4">
                  <c:v>2066.7771363698339</c:v>
                </c:pt>
                <c:pt idx="5">
                  <c:v>2757.9135094111298</c:v>
                </c:pt>
                <c:pt idx="6">
                  <c:v>3650.4570673866406</c:v>
                </c:pt>
                <c:pt idx="7">
                  <c:v>5152.7806922417831</c:v>
                </c:pt>
                <c:pt idx="8">
                  <c:v>6619.0308516669402</c:v>
                </c:pt>
                <c:pt idx="9">
                  <c:v>8420.8777933132806</c:v>
                </c:pt>
                <c:pt idx="10">
                  <c:v>10082.639087551121</c:v>
                </c:pt>
                <c:pt idx="11">
                  <c:v>12652.284342877007</c:v>
                </c:pt>
                <c:pt idx="12">
                  <c:v>15290.958656029168</c:v>
                </c:pt>
                <c:pt idx="13">
                  <c:v>23332.497340360591</c:v>
                </c:pt>
              </c:numCache>
            </c:numRef>
          </c:xVal>
          <c:yVal>
            <c:numRef>
              <c:f>Friction!$L$4:$L$17</c:f>
              <c:numCache>
                <c:formatCode>General</c:formatCode>
                <c:ptCount val="14"/>
                <c:pt idx="0">
                  <c:v>0.44775274110425367</c:v>
                </c:pt>
                <c:pt idx="1">
                  <c:v>9.6154723446836413E-2</c:v>
                </c:pt>
                <c:pt idx="2">
                  <c:v>2.8439579592495785E-2</c:v>
                </c:pt>
                <c:pt idx="3">
                  <c:v>1.274093165743811E-2</c:v>
                </c:pt>
                <c:pt idx="4">
                  <c:v>7.0242576360550245E-3</c:v>
                </c:pt>
                <c:pt idx="5">
                  <c:v>5.4149500606268308E-3</c:v>
                </c:pt>
                <c:pt idx="6">
                  <c:v>4.1454757746124567E-3</c:v>
                </c:pt>
                <c:pt idx="7">
                  <c:v>4.2591114397721687E-3</c:v>
                </c:pt>
                <c:pt idx="8">
                  <c:v>4.4152679133751408E-3</c:v>
                </c:pt>
                <c:pt idx="9">
                  <c:v>4.3357907012479425E-3</c:v>
                </c:pt>
                <c:pt idx="10">
                  <c:v>4.3105039361056195E-3</c:v>
                </c:pt>
                <c:pt idx="11">
                  <c:v>4.1437960945336031E-3</c:v>
                </c:pt>
                <c:pt idx="12">
                  <c:v>4.0652115469096998E-3</c:v>
                </c:pt>
                <c:pt idx="13">
                  <c:v>3.7787780998618905E-3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E4-4144-BEE7-8FA589B14611}"/>
            </c:ext>
          </c:extLst>
        </c:ser>
        <c:ser>
          <c:idx val="2"/>
          <c:order val="2"/>
          <c:tx>
            <c:strRef>
              <c:f>Friction!$N$2</c:f>
              <c:strCache>
                <c:ptCount val="1"/>
                <c:pt idx="0">
                  <c:v>CaCO3 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Friction!$N$4:$N$17</c:f>
              <c:numCache>
                <c:formatCode>General</c:formatCode>
                <c:ptCount val="14"/>
                <c:pt idx="0">
                  <c:v>135.99641660285076</c:v>
                </c:pt>
                <c:pt idx="1">
                  <c:v>291.73198169884154</c:v>
                </c:pt>
                <c:pt idx="2">
                  <c:v>715.90658514044935</c:v>
                </c:pt>
                <c:pt idx="3">
                  <c:v>1132.4282919145478</c:v>
                </c:pt>
                <c:pt idx="4">
                  <c:v>1995.9784357925867</c:v>
                </c:pt>
                <c:pt idx="5">
                  <c:v>2725.5825951957386</c:v>
                </c:pt>
                <c:pt idx="6">
                  <c:v>3560.5421566241384</c:v>
                </c:pt>
                <c:pt idx="7">
                  <c:v>4609.7171320329771</c:v>
                </c:pt>
                <c:pt idx="8">
                  <c:v>5909.1010293154886</c:v>
                </c:pt>
                <c:pt idx="9">
                  <c:v>7497.5388987178194</c:v>
                </c:pt>
                <c:pt idx="10">
                  <c:v>9108.0978954928032</c:v>
                </c:pt>
                <c:pt idx="11">
                  <c:v>11368.733414970997</c:v>
                </c:pt>
                <c:pt idx="12">
                  <c:v>13862.495153717862</c:v>
                </c:pt>
                <c:pt idx="13">
                  <c:v>20872.307089479251</c:v>
                </c:pt>
              </c:numCache>
            </c:numRef>
          </c:xVal>
          <c:yVal>
            <c:numRef>
              <c:f>Friction!$O$4:$O$17</c:f>
              <c:numCache>
                <c:formatCode>General</c:formatCode>
                <c:ptCount val="14"/>
                <c:pt idx="0">
                  <c:v>0.10691784730891535</c:v>
                </c:pt>
                <c:pt idx="1">
                  <c:v>4.7918362939569879E-2</c:v>
                </c:pt>
                <c:pt idx="2">
                  <c:v>1.8768500299993249E-2</c:v>
                </c:pt>
                <c:pt idx="3">
                  <c:v>1.2474875494275173E-2</c:v>
                </c:pt>
                <c:pt idx="4">
                  <c:v>7.2452564764629674E-3</c:v>
                </c:pt>
                <c:pt idx="5">
                  <c:v>5.2405977509607168E-3</c:v>
                </c:pt>
                <c:pt idx="6">
                  <c:v>4.0011418535830304E-3</c:v>
                </c:pt>
                <c:pt idx="7">
                  <c:v>4.6146234132633151E-3</c:v>
                </c:pt>
                <c:pt idx="8">
                  <c:v>4.1487707743917482E-3</c:v>
                </c:pt>
                <c:pt idx="9">
                  <c:v>4.2488147513813322E-3</c:v>
                </c:pt>
                <c:pt idx="10">
                  <c:v>4.1668806038331358E-3</c:v>
                </c:pt>
                <c:pt idx="11">
                  <c:v>4.1235870148677491E-3</c:v>
                </c:pt>
                <c:pt idx="12">
                  <c:v>3.9672003847979623E-3</c:v>
                </c:pt>
                <c:pt idx="13">
                  <c:v>3.6408839379768335E-3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E4-4144-BEE7-8FA589B14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Generalized Reynolds number (Re</a:t>
                </a:r>
                <a:r>
                  <a:rPr lang="en-US" sz="1100" b="1" i="0" u="none" strike="noStrike" baseline="0">
                    <a:effectLst/>
                  </a:rPr>
                  <a:t>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31233202099737539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1.0000000000000002E-3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Fanning Friction factor (f)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3007938032136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8581846019247594"/>
          <c:y val="2.4390243902439025E-2"/>
          <c:w val="0.62996281714785651"/>
          <c:h val="7.3507777991165743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5048118985124"/>
          <c:y val="0.15006785737148709"/>
          <c:w val="0.80473840769903759"/>
          <c:h val="0.66468663977978359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noFill/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Friction!$B$4:$B$19</c:f>
              <c:numCache>
                <c:formatCode>General</c:formatCode>
                <c:ptCount val="16"/>
                <c:pt idx="0">
                  <c:v>93.852836742845668</c:v>
                </c:pt>
                <c:pt idx="1">
                  <c:v>446.12797985035957</c:v>
                </c:pt>
                <c:pt idx="2">
                  <c:v>799.87687460254278</c:v>
                </c:pt>
                <c:pt idx="3">
                  <c:v>1305.0853524823597</c:v>
                </c:pt>
                <c:pt idx="4">
                  <c:v>1792.2480734120625</c:v>
                </c:pt>
                <c:pt idx="5">
                  <c:v>2205.2003233817804</c:v>
                </c:pt>
                <c:pt idx="6">
                  <c:v>3324.7111320029026</c:v>
                </c:pt>
                <c:pt idx="7">
                  <c:v>3592.6697746569771</c:v>
                </c:pt>
                <c:pt idx="8">
                  <c:v>4061.0491025282677</c:v>
                </c:pt>
                <c:pt idx="9">
                  <c:v>4866.701070413108</c:v>
                </c:pt>
                <c:pt idx="10">
                  <c:v>6441.4105382844155</c:v>
                </c:pt>
                <c:pt idx="11">
                  <c:v>7306.6180871245469</c:v>
                </c:pt>
                <c:pt idx="12">
                  <c:v>8089.1713046155455</c:v>
                </c:pt>
                <c:pt idx="13">
                  <c:v>9049.6340976217034</c:v>
                </c:pt>
                <c:pt idx="14">
                  <c:v>10060.943618766441</c:v>
                </c:pt>
                <c:pt idx="15">
                  <c:v>10968.032607822744</c:v>
                </c:pt>
              </c:numCache>
            </c:numRef>
          </c:xVal>
          <c:yVal>
            <c:numRef>
              <c:f>Friction!$C$4:$C$19</c:f>
              <c:numCache>
                <c:formatCode>General</c:formatCode>
                <c:ptCount val="16"/>
                <c:pt idx="0">
                  <c:v>0.15586334471430971</c:v>
                </c:pt>
                <c:pt idx="1">
                  <c:v>3.0597173516224492E-2</c:v>
                </c:pt>
                <c:pt idx="2">
                  <c:v>1.7455284079996223E-2</c:v>
                </c:pt>
                <c:pt idx="3">
                  <c:v>1.0899534595406274E-2</c:v>
                </c:pt>
                <c:pt idx="4">
                  <c:v>7.9013564030752156E-3</c:v>
                </c:pt>
                <c:pt idx="5">
                  <c:v>6.5471728766163676E-3</c:v>
                </c:pt>
                <c:pt idx="6">
                  <c:v>4.3503524366039961E-3</c:v>
                </c:pt>
                <c:pt idx="7">
                  <c:v>4.2202997953413104E-3</c:v>
                </c:pt>
                <c:pt idx="8">
                  <c:v>4.1213865188879971E-3</c:v>
                </c:pt>
                <c:pt idx="9">
                  <c:v>4.479027497799765E-3</c:v>
                </c:pt>
                <c:pt idx="10">
                  <c:v>4.4620624518218379E-3</c:v>
                </c:pt>
                <c:pt idx="11">
                  <c:v>4.306972057782456E-3</c:v>
                </c:pt>
                <c:pt idx="12">
                  <c:v>4.387835325969227E-3</c:v>
                </c:pt>
                <c:pt idx="13">
                  <c:v>4.3506601037871699E-3</c:v>
                </c:pt>
                <c:pt idx="14">
                  <c:v>4.1607651894308246E-3</c:v>
                </c:pt>
                <c:pt idx="15">
                  <c:v>4.1392515139492964E-3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3-47CE-94EB-2E1EBD92F50E}"/>
            </c:ext>
          </c:extLst>
        </c:ser>
        <c:ser>
          <c:idx val="1"/>
          <c:order val="1"/>
          <c:tx>
            <c:strRef>
              <c:f>Friction!$Q$2</c:f>
              <c:strCache>
                <c:ptCount val="1"/>
                <c:pt idx="0">
                  <c:v>Walnut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Friction!$Q$4:$Q$19</c:f>
              <c:numCache>
                <c:formatCode>General</c:formatCode>
                <c:ptCount val="16"/>
                <c:pt idx="0">
                  <c:v>279.03601317148321</c:v>
                </c:pt>
                <c:pt idx="1">
                  <c:v>535.41661826341476</c:v>
                </c:pt>
                <c:pt idx="2">
                  <c:v>657.14533462060695</c:v>
                </c:pt>
                <c:pt idx="3">
                  <c:v>1417.1242336059313</c:v>
                </c:pt>
                <c:pt idx="4">
                  <c:v>2301.1197480935866</c:v>
                </c:pt>
                <c:pt idx="5">
                  <c:v>3488.5565324929785</c:v>
                </c:pt>
                <c:pt idx="6">
                  <c:v>5180.9436017607059</c:v>
                </c:pt>
                <c:pt idx="7">
                  <c:v>6131.4919451040478</c:v>
                </c:pt>
                <c:pt idx="8">
                  <c:v>7864.2989873158758</c:v>
                </c:pt>
                <c:pt idx="9">
                  <c:v>9380.3379873856102</c:v>
                </c:pt>
                <c:pt idx="10">
                  <c:v>11863.712879534189</c:v>
                </c:pt>
                <c:pt idx="11">
                  <c:v>14119.538720726032</c:v>
                </c:pt>
                <c:pt idx="12">
                  <c:v>18330.38616678966</c:v>
                </c:pt>
                <c:pt idx="13">
                  <c:v>23287.692255764192</c:v>
                </c:pt>
                <c:pt idx="14">
                  <c:v>29375.945019835322</c:v>
                </c:pt>
                <c:pt idx="15">
                  <c:v>43305.936257840229</c:v>
                </c:pt>
              </c:numCache>
            </c:numRef>
          </c:xVal>
          <c:yVal>
            <c:numRef>
              <c:f>Friction!$R$4:$R$19</c:f>
              <c:numCache>
                <c:formatCode>General</c:formatCode>
                <c:ptCount val="16"/>
                <c:pt idx="0">
                  <c:v>4.8935354364290376E-2</c:v>
                </c:pt>
                <c:pt idx="1">
                  <c:v>2.5699556762496242E-2</c:v>
                </c:pt>
                <c:pt idx="2">
                  <c:v>2.1930288437330123E-2</c:v>
                </c:pt>
                <c:pt idx="3">
                  <c:v>1.0070030404896489E-2</c:v>
                </c:pt>
                <c:pt idx="4">
                  <c:v>5.8630281724344957E-3</c:v>
                </c:pt>
                <c:pt idx="5">
                  <c:v>3.9909352430089256E-3</c:v>
                </c:pt>
                <c:pt idx="6">
                  <c:v>3.7043980468687491E-3</c:v>
                </c:pt>
                <c:pt idx="7">
                  <c:v>3.7995197955326991E-3</c:v>
                </c:pt>
                <c:pt idx="8">
                  <c:v>3.8597307649701029E-3</c:v>
                </c:pt>
                <c:pt idx="9">
                  <c:v>3.8391534120220819E-3</c:v>
                </c:pt>
                <c:pt idx="10">
                  <c:v>3.7907202174221615E-3</c:v>
                </c:pt>
                <c:pt idx="11">
                  <c:v>3.7475431669777752E-3</c:v>
                </c:pt>
                <c:pt idx="12">
                  <c:v>3.5361927069062302E-3</c:v>
                </c:pt>
                <c:pt idx="13">
                  <c:v>3.4842305200941844E-3</c:v>
                </c:pt>
                <c:pt idx="14">
                  <c:v>3.3615020245345083E-3</c:v>
                </c:pt>
                <c:pt idx="15">
                  <c:v>3.0823020398667495E-3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3-47CE-94EB-2E1EBD92F50E}"/>
            </c:ext>
          </c:extLst>
        </c:ser>
        <c:ser>
          <c:idx val="2"/>
          <c:order val="2"/>
          <c:tx>
            <c:strRef>
              <c:f>Friction!$T$2</c:f>
              <c:strCache>
                <c:ptCount val="1"/>
                <c:pt idx="0">
                  <c:v>Walnut 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Friction!$T$4:$T$19</c:f>
              <c:numCache>
                <c:formatCode>General</c:formatCode>
                <c:ptCount val="16"/>
                <c:pt idx="0">
                  <c:v>621.78099288063424</c:v>
                </c:pt>
                <c:pt idx="1">
                  <c:v>2702.516234059025</c:v>
                </c:pt>
                <c:pt idx="2">
                  <c:v>5500.171274091068</c:v>
                </c:pt>
                <c:pt idx="3">
                  <c:v>8645.6908775636039</c:v>
                </c:pt>
                <c:pt idx="4">
                  <c:v>12665.071070586055</c:v>
                </c:pt>
                <c:pt idx="5">
                  <c:v>16392.261872818654</c:v>
                </c:pt>
                <c:pt idx="6">
                  <c:v>21398.261106978829</c:v>
                </c:pt>
                <c:pt idx="7">
                  <c:v>25484.101288152789</c:v>
                </c:pt>
                <c:pt idx="8">
                  <c:v>31897.716757900551</c:v>
                </c:pt>
                <c:pt idx="9">
                  <c:v>36786.468630512398</c:v>
                </c:pt>
                <c:pt idx="10">
                  <c:v>44334.266284295983</c:v>
                </c:pt>
                <c:pt idx="11">
                  <c:v>56884.824855533014</c:v>
                </c:pt>
                <c:pt idx="12">
                  <c:v>75878.325040305615</c:v>
                </c:pt>
                <c:pt idx="13">
                  <c:v>94021.941824066351</c:v>
                </c:pt>
                <c:pt idx="14">
                  <c:v>133070.86834308607</c:v>
                </c:pt>
                <c:pt idx="15">
                  <c:v>175386.97428871022</c:v>
                </c:pt>
              </c:numCache>
            </c:numRef>
          </c:xVal>
          <c:yVal>
            <c:numRef>
              <c:f>Friction!$U$4:$U$19</c:f>
              <c:numCache>
                <c:formatCode>General</c:formatCode>
                <c:ptCount val="16"/>
                <c:pt idx="0">
                  <c:v>2.2730590435021077E-2</c:v>
                </c:pt>
                <c:pt idx="1">
                  <c:v>5.2297646478723266E-3</c:v>
                </c:pt>
                <c:pt idx="2">
                  <c:v>4.3835358269442007E-3</c:v>
                </c:pt>
                <c:pt idx="3">
                  <c:v>4.2990265483901346E-3</c:v>
                </c:pt>
                <c:pt idx="4">
                  <c:v>4.233065815258532E-3</c:v>
                </c:pt>
                <c:pt idx="5">
                  <c:v>4.0905018026883792E-3</c:v>
                </c:pt>
                <c:pt idx="6">
                  <c:v>3.8654782179925883E-3</c:v>
                </c:pt>
                <c:pt idx="7">
                  <c:v>3.7774186041214341E-3</c:v>
                </c:pt>
                <c:pt idx="8">
                  <c:v>3.604568413650189E-3</c:v>
                </c:pt>
                <c:pt idx="9">
                  <c:v>3.6096745123901392E-3</c:v>
                </c:pt>
                <c:pt idx="10">
                  <c:v>3.4969249893677858E-3</c:v>
                </c:pt>
                <c:pt idx="11">
                  <c:v>3.2919548524548443E-3</c:v>
                </c:pt>
                <c:pt idx="12">
                  <c:v>3.3004738258385321E-3</c:v>
                </c:pt>
                <c:pt idx="13">
                  <c:v>3.0848918600325042E-3</c:v>
                </c:pt>
                <c:pt idx="14">
                  <c:v>2.9096714905623472E-3</c:v>
                </c:pt>
                <c:pt idx="15">
                  <c:v>2.8007334643150965E-3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03-47CE-94EB-2E1EBD92F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Generalized Reynolds number (Re</a:t>
                </a:r>
                <a:r>
                  <a:rPr lang="en-US" sz="1100" b="1" i="0" u="none" strike="noStrike" baseline="0">
                    <a:effectLst/>
                  </a:rPr>
                  <a:t>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31233202099737539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1.0000000000000002E-3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u="none" strike="noStrike" baseline="0">
                    <a:effectLst/>
                  </a:rPr>
                  <a:t>Fanning </a:t>
                </a:r>
                <a:r>
                  <a:rPr lang="en-US" sz="1100"/>
                  <a:t>Friction factor (f)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3007938032136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4415179352580929"/>
          <c:y val="2.4390243902439025E-2"/>
          <c:w val="0.70906430446194224"/>
          <c:h val="7.3507777991165743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5048118985124"/>
          <c:y val="0.15006785737148709"/>
          <c:w val="0.80473840769903759"/>
          <c:h val="0.66468663977978359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noFill/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Friction!$B$4:$B$19</c:f>
              <c:numCache>
                <c:formatCode>General</c:formatCode>
                <c:ptCount val="16"/>
                <c:pt idx="0">
                  <c:v>93.852836742845668</c:v>
                </c:pt>
                <c:pt idx="1">
                  <c:v>446.12797985035957</c:v>
                </c:pt>
                <c:pt idx="2">
                  <c:v>799.87687460254278</c:v>
                </c:pt>
                <c:pt idx="3">
                  <c:v>1305.0853524823597</c:v>
                </c:pt>
                <c:pt idx="4">
                  <c:v>1792.2480734120625</c:v>
                </c:pt>
                <c:pt idx="5">
                  <c:v>2205.2003233817804</c:v>
                </c:pt>
                <c:pt idx="6">
                  <c:v>3324.7111320029026</c:v>
                </c:pt>
                <c:pt idx="7">
                  <c:v>3592.6697746569771</c:v>
                </c:pt>
                <c:pt idx="8">
                  <c:v>4061.0491025282677</c:v>
                </c:pt>
                <c:pt idx="9">
                  <c:v>4866.701070413108</c:v>
                </c:pt>
                <c:pt idx="10">
                  <c:v>6441.4105382844155</c:v>
                </c:pt>
                <c:pt idx="11">
                  <c:v>7306.6180871245469</c:v>
                </c:pt>
                <c:pt idx="12">
                  <c:v>8089.1713046155455</c:v>
                </c:pt>
                <c:pt idx="13">
                  <c:v>9049.6340976217034</c:v>
                </c:pt>
                <c:pt idx="14">
                  <c:v>10060.943618766441</c:v>
                </c:pt>
                <c:pt idx="15">
                  <c:v>10968.032607822744</c:v>
                </c:pt>
              </c:numCache>
            </c:numRef>
          </c:xVal>
          <c:yVal>
            <c:numRef>
              <c:f>Friction!$C$4:$C$19</c:f>
              <c:numCache>
                <c:formatCode>General</c:formatCode>
                <c:ptCount val="16"/>
                <c:pt idx="0">
                  <c:v>0.15586334471430971</c:v>
                </c:pt>
                <c:pt idx="1">
                  <c:v>3.0597173516224492E-2</c:v>
                </c:pt>
                <c:pt idx="2">
                  <c:v>1.7455284079996223E-2</c:v>
                </c:pt>
                <c:pt idx="3">
                  <c:v>1.0899534595406274E-2</c:v>
                </c:pt>
                <c:pt idx="4">
                  <c:v>7.9013564030752156E-3</c:v>
                </c:pt>
                <c:pt idx="5">
                  <c:v>6.5471728766163676E-3</c:v>
                </c:pt>
                <c:pt idx="6">
                  <c:v>4.3503524366039961E-3</c:v>
                </c:pt>
                <c:pt idx="7">
                  <c:v>4.2202997953413104E-3</c:v>
                </c:pt>
                <c:pt idx="8">
                  <c:v>4.1213865188879971E-3</c:v>
                </c:pt>
                <c:pt idx="9">
                  <c:v>4.479027497799765E-3</c:v>
                </c:pt>
                <c:pt idx="10">
                  <c:v>4.4620624518218379E-3</c:v>
                </c:pt>
                <c:pt idx="11">
                  <c:v>4.306972057782456E-3</c:v>
                </c:pt>
                <c:pt idx="12">
                  <c:v>4.387835325969227E-3</c:v>
                </c:pt>
                <c:pt idx="13">
                  <c:v>4.3506601037871699E-3</c:v>
                </c:pt>
                <c:pt idx="14">
                  <c:v>4.1607651894308246E-3</c:v>
                </c:pt>
                <c:pt idx="15">
                  <c:v>4.1392515139492964E-3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C8-47EF-9583-D0E9EE36ACCA}"/>
            </c:ext>
          </c:extLst>
        </c:ser>
        <c:ser>
          <c:idx val="1"/>
          <c:order val="1"/>
          <c:tx>
            <c:strRef>
              <c:f>Friction!$W$2</c:f>
              <c:strCache>
                <c:ptCount val="1"/>
                <c:pt idx="0">
                  <c:v>Cedar fiber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Friction!$W$4:$W$19</c:f>
              <c:numCache>
                <c:formatCode>General</c:formatCode>
                <c:ptCount val="16"/>
                <c:pt idx="0">
                  <c:v>214.36093973191777</c:v>
                </c:pt>
                <c:pt idx="1">
                  <c:v>678.15770821417584</c:v>
                </c:pt>
                <c:pt idx="2">
                  <c:v>1382.0661825696864</c:v>
                </c:pt>
                <c:pt idx="3">
                  <c:v>2422.9629823273281</c:v>
                </c:pt>
                <c:pt idx="4">
                  <c:v>3476.7328407811419</c:v>
                </c:pt>
                <c:pt idx="5">
                  <c:v>4856.4264509649684</c:v>
                </c:pt>
                <c:pt idx="6">
                  <c:v>6283.0332070872091</c:v>
                </c:pt>
                <c:pt idx="7">
                  <c:v>7882.3306886771024</c:v>
                </c:pt>
                <c:pt idx="8">
                  <c:v>9652.2668103895085</c:v>
                </c:pt>
                <c:pt idx="9">
                  <c:v>12506.464452011729</c:v>
                </c:pt>
                <c:pt idx="10">
                  <c:v>15708.160609714989</c:v>
                </c:pt>
                <c:pt idx="11">
                  <c:v>20412.485692442227</c:v>
                </c:pt>
                <c:pt idx="12">
                  <c:v>27022.501794243672</c:v>
                </c:pt>
                <c:pt idx="13">
                  <c:v>34881.083190100959</c:v>
                </c:pt>
                <c:pt idx="14">
                  <c:v>44955.254581325418</c:v>
                </c:pt>
              </c:numCache>
            </c:numRef>
          </c:xVal>
          <c:yVal>
            <c:numRef>
              <c:f>Friction!$X$4:$X$19</c:f>
              <c:numCache>
                <c:formatCode>General</c:formatCode>
                <c:ptCount val="16"/>
                <c:pt idx="0">
                  <c:v>6.6582396850112496E-2</c:v>
                </c:pt>
                <c:pt idx="1">
                  <c:v>2.0895098388827336E-2</c:v>
                </c:pt>
                <c:pt idx="2">
                  <c:v>1.0260985815941993E-2</c:v>
                </c:pt>
                <c:pt idx="3">
                  <c:v>5.8247326730193182E-3</c:v>
                </c:pt>
                <c:pt idx="4">
                  <c:v>4.1286806833376079E-3</c:v>
                </c:pt>
                <c:pt idx="5">
                  <c:v>3.7242787227893524E-3</c:v>
                </c:pt>
                <c:pt idx="6">
                  <c:v>4.1166073624600468E-3</c:v>
                </c:pt>
                <c:pt idx="7">
                  <c:v>4.2685700994318692E-3</c:v>
                </c:pt>
                <c:pt idx="8">
                  <c:v>4.1453294547423788E-3</c:v>
                </c:pt>
                <c:pt idx="9">
                  <c:v>4.1028163200998368E-3</c:v>
                </c:pt>
                <c:pt idx="10">
                  <c:v>3.9724950758127046E-3</c:v>
                </c:pt>
                <c:pt idx="11">
                  <c:v>3.6558884266166157E-3</c:v>
                </c:pt>
                <c:pt idx="12">
                  <c:v>3.5627875053174645E-3</c:v>
                </c:pt>
                <c:pt idx="13">
                  <c:v>3.4309386042529321E-3</c:v>
                </c:pt>
                <c:pt idx="14">
                  <c:v>3.0700869561298447E-3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C8-47EF-9583-D0E9EE36ACCA}"/>
            </c:ext>
          </c:extLst>
        </c:ser>
        <c:ser>
          <c:idx val="2"/>
          <c:order val="2"/>
          <c:tx>
            <c:strRef>
              <c:f>Friction!$Z$2</c:f>
              <c:strCache>
                <c:ptCount val="1"/>
                <c:pt idx="0">
                  <c:v>Cedar fiber 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Friction!$Z$4:$Z$23</c:f>
              <c:numCache>
                <c:formatCode>General</c:formatCode>
                <c:ptCount val="20"/>
                <c:pt idx="0">
                  <c:v>566.55653863567181</c:v>
                </c:pt>
                <c:pt idx="1">
                  <c:v>991.06758600904016</c:v>
                </c:pt>
                <c:pt idx="2">
                  <c:v>1567.0614031442703</c:v>
                </c:pt>
                <c:pt idx="3">
                  <c:v>2384.1202889609699</c:v>
                </c:pt>
                <c:pt idx="4">
                  <c:v>3107.2022800934842</c:v>
                </c:pt>
                <c:pt idx="5">
                  <c:v>3742.2122856331116</c:v>
                </c:pt>
                <c:pt idx="6">
                  <c:v>5346.7261616821261</c:v>
                </c:pt>
                <c:pt idx="7">
                  <c:v>6135.1211791543983</c:v>
                </c:pt>
                <c:pt idx="8">
                  <c:v>7622.1079680471867</c:v>
                </c:pt>
                <c:pt idx="9">
                  <c:v>10224.909468962836</c:v>
                </c:pt>
                <c:pt idx="10">
                  <c:v>12587.091613942481</c:v>
                </c:pt>
                <c:pt idx="11">
                  <c:v>15448.089856370763</c:v>
                </c:pt>
                <c:pt idx="12">
                  <c:v>18229.127728454903</c:v>
                </c:pt>
                <c:pt idx="13">
                  <c:v>21200.01084427466</c:v>
                </c:pt>
                <c:pt idx="14">
                  <c:v>23996.404183616112</c:v>
                </c:pt>
                <c:pt idx="15">
                  <c:v>28845.137356510553</c:v>
                </c:pt>
                <c:pt idx="16">
                  <c:v>33854.000406345469</c:v>
                </c:pt>
                <c:pt idx="17">
                  <c:v>42781.162827365231</c:v>
                </c:pt>
                <c:pt idx="18">
                  <c:v>52814.074364949454</c:v>
                </c:pt>
                <c:pt idx="19">
                  <c:v>63715.367304147076</c:v>
                </c:pt>
              </c:numCache>
            </c:numRef>
          </c:xVal>
          <c:yVal>
            <c:numRef>
              <c:f>Friction!$AA$4:$AA$23</c:f>
              <c:numCache>
                <c:formatCode>General</c:formatCode>
                <c:ptCount val="20"/>
                <c:pt idx="0">
                  <c:v>2.4663402340807352E-2</c:v>
                </c:pt>
                <c:pt idx="1">
                  <c:v>1.4070604248251873E-2</c:v>
                </c:pt>
                <c:pt idx="2">
                  <c:v>8.7268138771541669E-3</c:v>
                </c:pt>
                <c:pt idx="3">
                  <c:v>5.9337748201199365E-3</c:v>
                </c:pt>
                <c:pt idx="4">
                  <c:v>4.4658374952819026E-3</c:v>
                </c:pt>
                <c:pt idx="5">
                  <c:v>4.3674774978513017E-3</c:v>
                </c:pt>
                <c:pt idx="6">
                  <c:v>3.8442900892545319E-3</c:v>
                </c:pt>
                <c:pt idx="7">
                  <c:v>3.9499980311449275E-3</c:v>
                </c:pt>
                <c:pt idx="8">
                  <c:v>3.9663547609632898E-3</c:v>
                </c:pt>
                <c:pt idx="9">
                  <c:v>3.5088723177214955E-3</c:v>
                </c:pt>
                <c:pt idx="10">
                  <c:v>3.589748133525218E-3</c:v>
                </c:pt>
                <c:pt idx="11">
                  <c:v>3.3874814144870717E-3</c:v>
                </c:pt>
                <c:pt idx="12">
                  <c:v>3.3363581870728492E-3</c:v>
                </c:pt>
                <c:pt idx="13">
                  <c:v>3.2992874615767978E-3</c:v>
                </c:pt>
                <c:pt idx="14">
                  <c:v>3.2403351454424146E-3</c:v>
                </c:pt>
                <c:pt idx="15">
                  <c:v>3.1800193753024611E-3</c:v>
                </c:pt>
                <c:pt idx="16">
                  <c:v>3.1672205232429499E-3</c:v>
                </c:pt>
                <c:pt idx="17">
                  <c:v>3.3416395876794316E-3</c:v>
                </c:pt>
                <c:pt idx="18">
                  <c:v>3.0671960819243834E-3</c:v>
                </c:pt>
                <c:pt idx="19">
                  <c:v>2.7815079807542568E-3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C8-47EF-9583-D0E9EE36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Generalized Reynolds number (Re</a:t>
                </a:r>
                <a:r>
                  <a:rPr lang="en-US" sz="1100" b="1" i="0" u="none" strike="noStrike" baseline="0">
                    <a:effectLst/>
                  </a:rPr>
                  <a:t>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31233202099737539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1.0000000000000002E-3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u="none" strike="noStrike" baseline="0">
                    <a:effectLst/>
                  </a:rPr>
                  <a:t>Fanning </a:t>
                </a:r>
                <a:r>
                  <a:rPr lang="en-US" sz="1100"/>
                  <a:t>Friction factor (f)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4227450227258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9.4151793525809269E-2"/>
          <c:y val="2.4390243902439025E-2"/>
          <c:w val="0.81153193350831143"/>
          <c:h val="7.3507777991165743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9492563429571"/>
          <c:y val="0.12974265411945457"/>
          <c:w val="0.80473840769903759"/>
          <c:h val="0.70533704628384863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noFill/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Friction!$B$4:$B$19</c:f>
              <c:numCache>
                <c:formatCode>General</c:formatCode>
                <c:ptCount val="16"/>
                <c:pt idx="0">
                  <c:v>93.852836742845668</c:v>
                </c:pt>
                <c:pt idx="1">
                  <c:v>446.12797985035957</c:v>
                </c:pt>
                <c:pt idx="2">
                  <c:v>799.87687460254278</c:v>
                </c:pt>
                <c:pt idx="3">
                  <c:v>1305.0853524823597</c:v>
                </c:pt>
                <c:pt idx="4">
                  <c:v>1792.2480734120625</c:v>
                </c:pt>
                <c:pt idx="5">
                  <c:v>2205.2003233817804</c:v>
                </c:pt>
                <c:pt idx="6">
                  <c:v>3324.7111320029026</c:v>
                </c:pt>
                <c:pt idx="7">
                  <c:v>3592.6697746569771</c:v>
                </c:pt>
                <c:pt idx="8">
                  <c:v>4061.0491025282677</c:v>
                </c:pt>
                <c:pt idx="9">
                  <c:v>4866.701070413108</c:v>
                </c:pt>
                <c:pt idx="10">
                  <c:v>6441.4105382844155</c:v>
                </c:pt>
                <c:pt idx="11">
                  <c:v>7306.6180871245469</c:v>
                </c:pt>
                <c:pt idx="12">
                  <c:v>8089.1713046155455</c:v>
                </c:pt>
                <c:pt idx="13">
                  <c:v>9049.6340976217034</c:v>
                </c:pt>
                <c:pt idx="14">
                  <c:v>10060.943618766441</c:v>
                </c:pt>
                <c:pt idx="15">
                  <c:v>10968.032607822744</c:v>
                </c:pt>
              </c:numCache>
            </c:numRef>
          </c:xVal>
          <c:yVal>
            <c:numRef>
              <c:f>Friction!$C$4:$C$19</c:f>
              <c:numCache>
                <c:formatCode>General</c:formatCode>
                <c:ptCount val="16"/>
                <c:pt idx="0">
                  <c:v>0.15586334471430971</c:v>
                </c:pt>
                <c:pt idx="1">
                  <c:v>3.0597173516224492E-2</c:v>
                </c:pt>
                <c:pt idx="2">
                  <c:v>1.7455284079996223E-2</c:v>
                </c:pt>
                <c:pt idx="3">
                  <c:v>1.0899534595406274E-2</c:v>
                </c:pt>
                <c:pt idx="4">
                  <c:v>7.9013564030752156E-3</c:v>
                </c:pt>
                <c:pt idx="5">
                  <c:v>6.5471728766163676E-3</c:v>
                </c:pt>
                <c:pt idx="6">
                  <c:v>4.3503524366039961E-3</c:v>
                </c:pt>
                <c:pt idx="7">
                  <c:v>4.2202997953413104E-3</c:v>
                </c:pt>
                <c:pt idx="8">
                  <c:v>4.1213865188879971E-3</c:v>
                </c:pt>
                <c:pt idx="9">
                  <c:v>4.479027497799765E-3</c:v>
                </c:pt>
                <c:pt idx="10">
                  <c:v>4.4620624518218379E-3</c:v>
                </c:pt>
                <c:pt idx="11">
                  <c:v>4.306972057782456E-3</c:v>
                </c:pt>
                <c:pt idx="12">
                  <c:v>4.387835325969227E-3</c:v>
                </c:pt>
                <c:pt idx="13">
                  <c:v>4.3506601037871699E-3</c:v>
                </c:pt>
                <c:pt idx="14">
                  <c:v>4.1607651894308246E-3</c:v>
                </c:pt>
                <c:pt idx="15">
                  <c:v>4.1392515139492964E-3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72-40D4-A1A8-88C2E620012B}"/>
            </c:ext>
          </c:extLst>
        </c:ser>
        <c:ser>
          <c:idx val="1"/>
          <c:order val="1"/>
          <c:tx>
            <c:strRef>
              <c:f>Friction!$E$2</c:f>
              <c:strCache>
                <c:ptCount val="1"/>
                <c:pt idx="0">
                  <c:v>SMP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Friction!$E$4:$E$15</c:f>
              <c:numCache>
                <c:formatCode>General</c:formatCode>
                <c:ptCount val="12"/>
                <c:pt idx="0">
                  <c:v>56.199205960230884</c:v>
                </c:pt>
                <c:pt idx="1">
                  <c:v>190.8887459389633</c:v>
                </c:pt>
                <c:pt idx="2">
                  <c:v>447.02578186497226</c:v>
                </c:pt>
                <c:pt idx="3">
                  <c:v>1202.0668109626836</c:v>
                </c:pt>
                <c:pt idx="4">
                  <c:v>2121.8764506861994</c:v>
                </c:pt>
                <c:pt idx="5">
                  <c:v>3064.5742367662701</c:v>
                </c:pt>
                <c:pt idx="6">
                  <c:v>4311.668950292079</c:v>
                </c:pt>
                <c:pt idx="7">
                  <c:v>5768.0586359690597</c:v>
                </c:pt>
                <c:pt idx="8">
                  <c:v>8157.1866671455173</c:v>
                </c:pt>
                <c:pt idx="9">
                  <c:v>10953.275987775018</c:v>
                </c:pt>
                <c:pt idx="10">
                  <c:v>14893.492465598107</c:v>
                </c:pt>
                <c:pt idx="11">
                  <c:v>19714.575344105502</c:v>
                </c:pt>
              </c:numCache>
            </c:numRef>
          </c:xVal>
          <c:yVal>
            <c:numRef>
              <c:f>Friction!$F$4:$F$15</c:f>
              <c:numCache>
                <c:formatCode>General</c:formatCode>
                <c:ptCount val="12"/>
                <c:pt idx="0">
                  <c:v>0.26928911010822859</c:v>
                </c:pt>
                <c:pt idx="1">
                  <c:v>7.885868674116113E-2</c:v>
                </c:pt>
                <c:pt idx="2">
                  <c:v>3.3647674308023151E-2</c:v>
                </c:pt>
                <c:pt idx="3">
                  <c:v>1.2480276755888241E-2</c:v>
                </c:pt>
                <c:pt idx="4">
                  <c:v>7.1564693776179529E-3</c:v>
                </c:pt>
                <c:pt idx="5">
                  <c:v>5.1672064915747676E-3</c:v>
                </c:pt>
                <c:pt idx="6">
                  <c:v>4.4881518351371419E-3</c:v>
                </c:pt>
                <c:pt idx="7">
                  <c:v>4.5560341841542279E-3</c:v>
                </c:pt>
                <c:pt idx="8">
                  <c:v>4.5151910376318256E-3</c:v>
                </c:pt>
                <c:pt idx="9">
                  <c:v>4.6049203379354359E-3</c:v>
                </c:pt>
                <c:pt idx="10">
                  <c:v>4.6435158960776834E-3</c:v>
                </c:pt>
                <c:pt idx="11">
                  <c:v>3.9237356819943536E-3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72-40D4-A1A8-88C2E620012B}"/>
            </c:ext>
          </c:extLst>
        </c:ser>
        <c:ser>
          <c:idx val="2"/>
          <c:order val="2"/>
          <c:tx>
            <c:strRef>
              <c:f>Friction!$K$2</c:f>
              <c:strCache>
                <c:ptCount val="1"/>
                <c:pt idx="0">
                  <c:v>CaCO3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Friction!$K$4:$K$17</c:f>
              <c:numCache>
                <c:formatCode>General</c:formatCode>
                <c:ptCount val="14"/>
                <c:pt idx="0">
                  <c:v>33.534994270708999</c:v>
                </c:pt>
                <c:pt idx="1">
                  <c:v>150.72224177138105</c:v>
                </c:pt>
                <c:pt idx="2">
                  <c:v>496.27482126612813</c:v>
                </c:pt>
                <c:pt idx="3">
                  <c:v>1091.4172707700375</c:v>
                </c:pt>
                <c:pt idx="4">
                  <c:v>2066.7771363698339</c:v>
                </c:pt>
                <c:pt idx="5">
                  <c:v>2757.9135094111298</c:v>
                </c:pt>
                <c:pt idx="6">
                  <c:v>3650.4570673866406</c:v>
                </c:pt>
                <c:pt idx="7">
                  <c:v>5152.7806922417831</c:v>
                </c:pt>
                <c:pt idx="8">
                  <c:v>6619.0308516669402</c:v>
                </c:pt>
                <c:pt idx="9">
                  <c:v>8420.8777933132806</c:v>
                </c:pt>
                <c:pt idx="10">
                  <c:v>10082.639087551121</c:v>
                </c:pt>
                <c:pt idx="11">
                  <c:v>12652.284342877007</c:v>
                </c:pt>
                <c:pt idx="12">
                  <c:v>15290.958656029168</c:v>
                </c:pt>
                <c:pt idx="13">
                  <c:v>23332.497340360591</c:v>
                </c:pt>
              </c:numCache>
            </c:numRef>
          </c:xVal>
          <c:yVal>
            <c:numRef>
              <c:f>Friction!$L$4:$L$17</c:f>
              <c:numCache>
                <c:formatCode>General</c:formatCode>
                <c:ptCount val="14"/>
                <c:pt idx="0">
                  <c:v>0.44775274110425367</c:v>
                </c:pt>
                <c:pt idx="1">
                  <c:v>9.6154723446836413E-2</c:v>
                </c:pt>
                <c:pt idx="2">
                  <c:v>2.8439579592495785E-2</c:v>
                </c:pt>
                <c:pt idx="3">
                  <c:v>1.274093165743811E-2</c:v>
                </c:pt>
                <c:pt idx="4">
                  <c:v>7.0242576360550245E-3</c:v>
                </c:pt>
                <c:pt idx="5">
                  <c:v>5.4149500606268308E-3</c:v>
                </c:pt>
                <c:pt idx="6">
                  <c:v>4.1454757746124567E-3</c:v>
                </c:pt>
                <c:pt idx="7">
                  <c:v>4.2591114397721687E-3</c:v>
                </c:pt>
                <c:pt idx="8">
                  <c:v>4.4152679133751408E-3</c:v>
                </c:pt>
                <c:pt idx="9">
                  <c:v>4.3357907012479425E-3</c:v>
                </c:pt>
                <c:pt idx="10">
                  <c:v>4.3105039361056195E-3</c:v>
                </c:pt>
                <c:pt idx="11">
                  <c:v>4.1437960945336031E-3</c:v>
                </c:pt>
                <c:pt idx="12">
                  <c:v>4.0652115469096998E-3</c:v>
                </c:pt>
                <c:pt idx="13">
                  <c:v>3.7787780998618905E-3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72-40D4-A1A8-88C2E620012B}"/>
            </c:ext>
          </c:extLst>
        </c:ser>
        <c:ser>
          <c:idx val="3"/>
          <c:order val="3"/>
          <c:tx>
            <c:strRef>
              <c:f>Friction!$Q$2</c:f>
              <c:strCache>
                <c:ptCount val="1"/>
                <c:pt idx="0">
                  <c:v>Walnut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Friction!$Q$4:$Q$19</c:f>
              <c:numCache>
                <c:formatCode>General</c:formatCode>
                <c:ptCount val="16"/>
                <c:pt idx="0">
                  <c:v>279.03601317148321</c:v>
                </c:pt>
                <c:pt idx="1">
                  <c:v>535.41661826341476</c:v>
                </c:pt>
                <c:pt idx="2">
                  <c:v>657.14533462060695</c:v>
                </c:pt>
                <c:pt idx="3">
                  <c:v>1417.1242336059313</c:v>
                </c:pt>
                <c:pt idx="4">
                  <c:v>2301.1197480935866</c:v>
                </c:pt>
                <c:pt idx="5">
                  <c:v>3488.5565324929785</c:v>
                </c:pt>
                <c:pt idx="6">
                  <c:v>5180.9436017607059</c:v>
                </c:pt>
                <c:pt idx="7">
                  <c:v>6131.4919451040478</c:v>
                </c:pt>
                <c:pt idx="8">
                  <c:v>7864.2989873158758</c:v>
                </c:pt>
                <c:pt idx="9">
                  <c:v>9380.3379873856102</c:v>
                </c:pt>
                <c:pt idx="10">
                  <c:v>11863.712879534189</c:v>
                </c:pt>
                <c:pt idx="11">
                  <c:v>14119.538720726032</c:v>
                </c:pt>
                <c:pt idx="12">
                  <c:v>18330.38616678966</c:v>
                </c:pt>
                <c:pt idx="13">
                  <c:v>23287.692255764192</c:v>
                </c:pt>
                <c:pt idx="14">
                  <c:v>29375.945019835322</c:v>
                </c:pt>
                <c:pt idx="15">
                  <c:v>43305.936257840229</c:v>
                </c:pt>
              </c:numCache>
            </c:numRef>
          </c:xVal>
          <c:yVal>
            <c:numRef>
              <c:f>Friction!$R$4:$R$19</c:f>
              <c:numCache>
                <c:formatCode>General</c:formatCode>
                <c:ptCount val="16"/>
                <c:pt idx="0">
                  <c:v>4.8935354364290376E-2</c:v>
                </c:pt>
                <c:pt idx="1">
                  <c:v>2.5699556762496242E-2</c:v>
                </c:pt>
                <c:pt idx="2">
                  <c:v>2.1930288437330123E-2</c:v>
                </c:pt>
                <c:pt idx="3">
                  <c:v>1.0070030404896489E-2</c:v>
                </c:pt>
                <c:pt idx="4">
                  <c:v>5.8630281724344957E-3</c:v>
                </c:pt>
                <c:pt idx="5">
                  <c:v>3.9909352430089256E-3</c:v>
                </c:pt>
                <c:pt idx="6">
                  <c:v>3.7043980468687491E-3</c:v>
                </c:pt>
                <c:pt idx="7">
                  <c:v>3.7995197955326991E-3</c:v>
                </c:pt>
                <c:pt idx="8">
                  <c:v>3.8597307649701029E-3</c:v>
                </c:pt>
                <c:pt idx="9">
                  <c:v>3.8391534120220819E-3</c:v>
                </c:pt>
                <c:pt idx="10">
                  <c:v>3.7907202174221615E-3</c:v>
                </c:pt>
                <c:pt idx="11">
                  <c:v>3.7475431669777752E-3</c:v>
                </c:pt>
                <c:pt idx="12">
                  <c:v>3.5361927069062302E-3</c:v>
                </c:pt>
                <c:pt idx="13">
                  <c:v>3.4842305200941844E-3</c:v>
                </c:pt>
                <c:pt idx="14">
                  <c:v>3.3615020245345083E-3</c:v>
                </c:pt>
                <c:pt idx="15">
                  <c:v>3.0823020398667495E-3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E72-40D4-A1A8-88C2E620012B}"/>
            </c:ext>
          </c:extLst>
        </c:ser>
        <c:ser>
          <c:idx val="4"/>
          <c:order val="4"/>
          <c:tx>
            <c:strRef>
              <c:f>Friction!$W$2</c:f>
              <c:strCache>
                <c:ptCount val="1"/>
                <c:pt idx="0">
                  <c:v>Cedar fiber 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Friction!$W$4:$W$18</c:f>
              <c:numCache>
                <c:formatCode>General</c:formatCode>
                <c:ptCount val="15"/>
                <c:pt idx="0">
                  <c:v>214.36093973191777</c:v>
                </c:pt>
                <c:pt idx="1">
                  <c:v>678.15770821417584</c:v>
                </c:pt>
                <c:pt idx="2">
                  <c:v>1382.0661825696864</c:v>
                </c:pt>
                <c:pt idx="3">
                  <c:v>2422.9629823273281</c:v>
                </c:pt>
                <c:pt idx="4">
                  <c:v>3476.7328407811419</c:v>
                </c:pt>
                <c:pt idx="5">
                  <c:v>4856.4264509649684</c:v>
                </c:pt>
                <c:pt idx="6">
                  <c:v>6283.0332070872091</c:v>
                </c:pt>
                <c:pt idx="7">
                  <c:v>7882.3306886771024</c:v>
                </c:pt>
                <c:pt idx="8">
                  <c:v>9652.2668103895085</c:v>
                </c:pt>
                <c:pt idx="9">
                  <c:v>12506.464452011729</c:v>
                </c:pt>
                <c:pt idx="10">
                  <c:v>15708.160609714989</c:v>
                </c:pt>
                <c:pt idx="11">
                  <c:v>20412.485692442227</c:v>
                </c:pt>
                <c:pt idx="12">
                  <c:v>27022.501794243672</c:v>
                </c:pt>
                <c:pt idx="13">
                  <c:v>34881.083190100959</c:v>
                </c:pt>
                <c:pt idx="14">
                  <c:v>44955.254581325418</c:v>
                </c:pt>
              </c:numCache>
            </c:numRef>
          </c:xVal>
          <c:yVal>
            <c:numRef>
              <c:f>Friction!$X$4:$X$18</c:f>
              <c:numCache>
                <c:formatCode>General</c:formatCode>
                <c:ptCount val="15"/>
                <c:pt idx="0">
                  <c:v>6.6582396850112496E-2</c:v>
                </c:pt>
                <c:pt idx="1">
                  <c:v>2.0895098388827336E-2</c:v>
                </c:pt>
                <c:pt idx="2">
                  <c:v>1.0260985815941993E-2</c:v>
                </c:pt>
                <c:pt idx="3">
                  <c:v>5.8247326730193182E-3</c:v>
                </c:pt>
                <c:pt idx="4">
                  <c:v>4.1286806833376079E-3</c:v>
                </c:pt>
                <c:pt idx="5">
                  <c:v>3.7242787227893524E-3</c:v>
                </c:pt>
                <c:pt idx="6">
                  <c:v>4.1166073624600468E-3</c:v>
                </c:pt>
                <c:pt idx="7">
                  <c:v>4.2685700994318692E-3</c:v>
                </c:pt>
                <c:pt idx="8">
                  <c:v>4.1453294547423788E-3</c:v>
                </c:pt>
                <c:pt idx="9">
                  <c:v>4.1028163200998368E-3</c:v>
                </c:pt>
                <c:pt idx="10">
                  <c:v>3.9724950758127046E-3</c:v>
                </c:pt>
                <c:pt idx="11">
                  <c:v>3.6558884266166157E-3</c:v>
                </c:pt>
                <c:pt idx="12">
                  <c:v>3.5627875053174645E-3</c:v>
                </c:pt>
                <c:pt idx="13">
                  <c:v>3.4309386042529321E-3</c:v>
                </c:pt>
                <c:pt idx="14">
                  <c:v>3.0700869561298447E-3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E72-40D4-A1A8-88C2E620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Generalized Reynolds number (Re</a:t>
                </a:r>
                <a:r>
                  <a:rPr lang="en-US" sz="1100" b="1" i="0" u="none" strike="noStrike" baseline="0">
                    <a:effectLst/>
                  </a:rPr>
                  <a:t>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31233202099737539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1.0000000000000002E-3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Fanning Friction factor (f)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3414442097176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3.5818460192475934E-2"/>
          <c:y val="1.2195121951219513E-2"/>
          <c:w val="0.90452712160979865"/>
          <c:h val="8.8072466551437148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9492563429571"/>
          <c:y val="0.12974265411945457"/>
          <c:w val="0.80473840769903759"/>
          <c:h val="0.70533704628384863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noFill/>
              <a:prstDash val="sysDot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Friction!$B$4:$B$19</c:f>
              <c:numCache>
                <c:formatCode>General</c:formatCode>
                <c:ptCount val="16"/>
                <c:pt idx="0">
                  <c:v>93.852836742845668</c:v>
                </c:pt>
                <c:pt idx="1">
                  <c:v>446.12797985035957</c:v>
                </c:pt>
                <c:pt idx="2">
                  <c:v>799.87687460254278</c:v>
                </c:pt>
                <c:pt idx="3">
                  <c:v>1305.0853524823597</c:v>
                </c:pt>
                <c:pt idx="4">
                  <c:v>1792.2480734120625</c:v>
                </c:pt>
                <c:pt idx="5">
                  <c:v>2205.2003233817804</c:v>
                </c:pt>
                <c:pt idx="6">
                  <c:v>3324.7111320029026</c:v>
                </c:pt>
                <c:pt idx="7">
                  <c:v>3592.6697746569771</c:v>
                </c:pt>
                <c:pt idx="8">
                  <c:v>4061.0491025282677</c:v>
                </c:pt>
                <c:pt idx="9">
                  <c:v>4866.701070413108</c:v>
                </c:pt>
                <c:pt idx="10">
                  <c:v>6441.4105382844155</c:v>
                </c:pt>
                <c:pt idx="11">
                  <c:v>7306.6180871245469</c:v>
                </c:pt>
                <c:pt idx="12">
                  <c:v>8089.1713046155455</c:v>
                </c:pt>
                <c:pt idx="13">
                  <c:v>9049.6340976217034</c:v>
                </c:pt>
                <c:pt idx="14">
                  <c:v>10060.943618766441</c:v>
                </c:pt>
                <c:pt idx="15">
                  <c:v>10968.032607822744</c:v>
                </c:pt>
              </c:numCache>
            </c:numRef>
          </c:xVal>
          <c:yVal>
            <c:numRef>
              <c:f>Friction!$C$4:$C$19</c:f>
              <c:numCache>
                <c:formatCode>General</c:formatCode>
                <c:ptCount val="16"/>
                <c:pt idx="0">
                  <c:v>0.15586334471430971</c:v>
                </c:pt>
                <c:pt idx="1">
                  <c:v>3.0597173516224492E-2</c:v>
                </c:pt>
                <c:pt idx="2">
                  <c:v>1.7455284079996223E-2</c:v>
                </c:pt>
                <c:pt idx="3">
                  <c:v>1.0899534595406274E-2</c:v>
                </c:pt>
                <c:pt idx="4">
                  <c:v>7.9013564030752156E-3</c:v>
                </c:pt>
                <c:pt idx="5">
                  <c:v>6.5471728766163676E-3</c:v>
                </c:pt>
                <c:pt idx="6">
                  <c:v>4.3503524366039961E-3</c:v>
                </c:pt>
                <c:pt idx="7">
                  <c:v>4.2202997953413104E-3</c:v>
                </c:pt>
                <c:pt idx="8">
                  <c:v>4.1213865188879971E-3</c:v>
                </c:pt>
                <c:pt idx="9">
                  <c:v>4.479027497799765E-3</c:v>
                </c:pt>
                <c:pt idx="10">
                  <c:v>4.4620624518218379E-3</c:v>
                </c:pt>
                <c:pt idx="11">
                  <c:v>4.306972057782456E-3</c:v>
                </c:pt>
                <c:pt idx="12">
                  <c:v>4.387835325969227E-3</c:v>
                </c:pt>
                <c:pt idx="13">
                  <c:v>4.3506601037871699E-3</c:v>
                </c:pt>
                <c:pt idx="14">
                  <c:v>4.1607651894308246E-3</c:v>
                </c:pt>
                <c:pt idx="15">
                  <c:v>4.1392515139492964E-3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FF-4E2B-8070-6A476AD4B536}"/>
            </c:ext>
          </c:extLst>
        </c:ser>
        <c:ser>
          <c:idx val="1"/>
          <c:order val="1"/>
          <c:tx>
            <c:strRef>
              <c:f>Friction!$H$2</c:f>
              <c:strCache>
                <c:ptCount val="1"/>
                <c:pt idx="0">
                  <c:v>SMP 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Friction!$H$4:$H$17</c:f>
              <c:numCache>
                <c:formatCode>General</c:formatCode>
                <c:ptCount val="14"/>
                <c:pt idx="0">
                  <c:v>77.811116377755624</c:v>
                </c:pt>
                <c:pt idx="1">
                  <c:v>170.8325577246963</c:v>
                </c:pt>
                <c:pt idx="2">
                  <c:v>391.3927568111464</c:v>
                </c:pt>
                <c:pt idx="3">
                  <c:v>698.29294049868292</c:v>
                </c:pt>
                <c:pt idx="4">
                  <c:v>1089.9622371611295</c:v>
                </c:pt>
                <c:pt idx="5">
                  <c:v>1764.7938014631548</c:v>
                </c:pt>
                <c:pt idx="6">
                  <c:v>1904.2770407020846</c:v>
                </c:pt>
                <c:pt idx="7">
                  <c:v>2432.8152129305176</c:v>
                </c:pt>
                <c:pt idx="8">
                  <c:v>3389.2944067308526</c:v>
                </c:pt>
                <c:pt idx="9">
                  <c:v>4391.2147450710299</c:v>
                </c:pt>
                <c:pt idx="10">
                  <c:v>5518.1689525814118</c:v>
                </c:pt>
                <c:pt idx="11">
                  <c:v>6638.5939563403563</c:v>
                </c:pt>
                <c:pt idx="12">
                  <c:v>8727.8767640979604</c:v>
                </c:pt>
                <c:pt idx="13">
                  <c:v>11092.524316502553</c:v>
                </c:pt>
              </c:numCache>
            </c:numRef>
          </c:xVal>
          <c:yVal>
            <c:numRef>
              <c:f>Friction!$I$4:$I$17</c:f>
              <c:numCache>
                <c:formatCode>General</c:formatCode>
                <c:ptCount val="14"/>
                <c:pt idx="0">
                  <c:v>0.18624377514595117</c:v>
                </c:pt>
                <c:pt idx="1">
                  <c:v>8.5710295260232883E-2</c:v>
                </c:pt>
                <c:pt idx="2">
                  <c:v>3.695461625923499E-2</c:v>
                </c:pt>
                <c:pt idx="3">
                  <c:v>2.0754688191997574E-2</c:v>
                </c:pt>
                <c:pt idx="4">
                  <c:v>1.3373779555479314E-2</c:v>
                </c:pt>
                <c:pt idx="5">
                  <c:v>8.7177937302360155E-3</c:v>
                </c:pt>
                <c:pt idx="6">
                  <c:v>8.3043355194331783E-3</c:v>
                </c:pt>
                <c:pt idx="7">
                  <c:v>6.6404372776514174E-3</c:v>
                </c:pt>
                <c:pt idx="8">
                  <c:v>4.8522043025432367E-3</c:v>
                </c:pt>
                <c:pt idx="9">
                  <c:v>4.5405175678312586E-3</c:v>
                </c:pt>
                <c:pt idx="10">
                  <c:v>4.3703118587789976E-3</c:v>
                </c:pt>
                <c:pt idx="11">
                  <c:v>4.299153456736462E-3</c:v>
                </c:pt>
                <c:pt idx="12">
                  <c:v>4.268764942475454E-3</c:v>
                </c:pt>
                <c:pt idx="13">
                  <c:v>4.2068701045292365E-3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FF-4E2B-8070-6A476AD4B536}"/>
            </c:ext>
          </c:extLst>
        </c:ser>
        <c:ser>
          <c:idx val="2"/>
          <c:order val="2"/>
          <c:tx>
            <c:strRef>
              <c:f>Friction!$N$2</c:f>
              <c:strCache>
                <c:ptCount val="1"/>
                <c:pt idx="0">
                  <c:v>CaCO3 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Friction!$N$4:$N$21</c:f>
              <c:numCache>
                <c:formatCode>General</c:formatCode>
                <c:ptCount val="18"/>
                <c:pt idx="0">
                  <c:v>135.99641660285076</c:v>
                </c:pt>
                <c:pt idx="1">
                  <c:v>291.73198169884154</c:v>
                </c:pt>
                <c:pt idx="2">
                  <c:v>715.90658514044935</c:v>
                </c:pt>
                <c:pt idx="3">
                  <c:v>1132.4282919145478</c:v>
                </c:pt>
                <c:pt idx="4">
                  <c:v>1995.9784357925867</c:v>
                </c:pt>
                <c:pt idx="5">
                  <c:v>2725.5825951957386</c:v>
                </c:pt>
                <c:pt idx="6">
                  <c:v>3560.5421566241384</c:v>
                </c:pt>
                <c:pt idx="7">
                  <c:v>4609.7171320329771</c:v>
                </c:pt>
                <c:pt idx="8">
                  <c:v>5909.1010293154886</c:v>
                </c:pt>
                <c:pt idx="9">
                  <c:v>7497.5388987178194</c:v>
                </c:pt>
                <c:pt idx="10">
                  <c:v>9108.0978954928032</c:v>
                </c:pt>
                <c:pt idx="11">
                  <c:v>11368.733414970997</c:v>
                </c:pt>
                <c:pt idx="12">
                  <c:v>13862.495153717862</c:v>
                </c:pt>
                <c:pt idx="13">
                  <c:v>20872.307089479251</c:v>
                </c:pt>
              </c:numCache>
            </c:numRef>
          </c:xVal>
          <c:yVal>
            <c:numRef>
              <c:f>Friction!$O$4:$O$21</c:f>
              <c:numCache>
                <c:formatCode>General</c:formatCode>
                <c:ptCount val="18"/>
                <c:pt idx="0">
                  <c:v>0.10691784730891535</c:v>
                </c:pt>
                <c:pt idx="1">
                  <c:v>4.7918362939569879E-2</c:v>
                </c:pt>
                <c:pt idx="2">
                  <c:v>1.8768500299993249E-2</c:v>
                </c:pt>
                <c:pt idx="3">
                  <c:v>1.2474875494275173E-2</c:v>
                </c:pt>
                <c:pt idx="4">
                  <c:v>7.2452564764629674E-3</c:v>
                </c:pt>
                <c:pt idx="5">
                  <c:v>5.2405977509607168E-3</c:v>
                </c:pt>
                <c:pt idx="6">
                  <c:v>4.0011418535830304E-3</c:v>
                </c:pt>
                <c:pt idx="7">
                  <c:v>4.6146234132633151E-3</c:v>
                </c:pt>
                <c:pt idx="8">
                  <c:v>4.1487707743917482E-3</c:v>
                </c:pt>
                <c:pt idx="9">
                  <c:v>4.2488147513813322E-3</c:v>
                </c:pt>
                <c:pt idx="10">
                  <c:v>4.1668806038331358E-3</c:v>
                </c:pt>
                <c:pt idx="11">
                  <c:v>4.1235870148677491E-3</c:v>
                </c:pt>
                <c:pt idx="12">
                  <c:v>3.9672003847979623E-3</c:v>
                </c:pt>
                <c:pt idx="13">
                  <c:v>3.6408839379768335E-3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FF-4E2B-8070-6A476AD4B536}"/>
            </c:ext>
          </c:extLst>
        </c:ser>
        <c:ser>
          <c:idx val="3"/>
          <c:order val="3"/>
          <c:tx>
            <c:strRef>
              <c:f>Friction!$T$2</c:f>
              <c:strCache>
                <c:ptCount val="1"/>
                <c:pt idx="0">
                  <c:v>Walnut 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chemeClr val="dk1"/>
                </a:solidFill>
              </a:ln>
              <a:effectLst/>
            </c:spPr>
          </c:marker>
          <c:xVal>
            <c:numRef>
              <c:f>Friction!$T$4:$T$18</c:f>
              <c:numCache>
                <c:formatCode>General</c:formatCode>
                <c:ptCount val="15"/>
                <c:pt idx="0">
                  <c:v>621.78099288063424</c:v>
                </c:pt>
                <c:pt idx="1">
                  <c:v>2702.516234059025</c:v>
                </c:pt>
                <c:pt idx="2">
                  <c:v>5500.171274091068</c:v>
                </c:pt>
                <c:pt idx="3">
                  <c:v>8645.6908775636039</c:v>
                </c:pt>
                <c:pt idx="4">
                  <c:v>12665.071070586055</c:v>
                </c:pt>
                <c:pt idx="5">
                  <c:v>16392.261872818654</c:v>
                </c:pt>
                <c:pt idx="6">
                  <c:v>21398.261106978829</c:v>
                </c:pt>
                <c:pt idx="7">
                  <c:v>25484.101288152789</c:v>
                </c:pt>
                <c:pt idx="8">
                  <c:v>31897.716757900551</c:v>
                </c:pt>
                <c:pt idx="9">
                  <c:v>36786.468630512398</c:v>
                </c:pt>
                <c:pt idx="10">
                  <c:v>44334.266284295983</c:v>
                </c:pt>
                <c:pt idx="11">
                  <c:v>56884.824855533014</c:v>
                </c:pt>
                <c:pt idx="12">
                  <c:v>75878.325040305615</c:v>
                </c:pt>
                <c:pt idx="13">
                  <c:v>94021.941824066351</c:v>
                </c:pt>
                <c:pt idx="14">
                  <c:v>133070.86834308607</c:v>
                </c:pt>
              </c:numCache>
            </c:numRef>
          </c:xVal>
          <c:yVal>
            <c:numRef>
              <c:f>Friction!$U$4:$U$18</c:f>
              <c:numCache>
                <c:formatCode>General</c:formatCode>
                <c:ptCount val="15"/>
                <c:pt idx="0">
                  <c:v>2.2730590435021077E-2</c:v>
                </c:pt>
                <c:pt idx="1">
                  <c:v>5.2297646478723266E-3</c:v>
                </c:pt>
                <c:pt idx="2">
                  <c:v>4.3835358269442007E-3</c:v>
                </c:pt>
                <c:pt idx="3">
                  <c:v>4.2990265483901346E-3</c:v>
                </c:pt>
                <c:pt idx="4">
                  <c:v>4.233065815258532E-3</c:v>
                </c:pt>
                <c:pt idx="5">
                  <c:v>4.0905018026883792E-3</c:v>
                </c:pt>
                <c:pt idx="6">
                  <c:v>3.8654782179925883E-3</c:v>
                </c:pt>
                <c:pt idx="7">
                  <c:v>3.7774186041214341E-3</c:v>
                </c:pt>
                <c:pt idx="8">
                  <c:v>3.604568413650189E-3</c:v>
                </c:pt>
                <c:pt idx="9">
                  <c:v>3.6096745123901392E-3</c:v>
                </c:pt>
                <c:pt idx="10">
                  <c:v>3.4969249893677858E-3</c:v>
                </c:pt>
                <c:pt idx="11">
                  <c:v>3.2919548524548443E-3</c:v>
                </c:pt>
                <c:pt idx="12">
                  <c:v>3.3004738258385321E-3</c:v>
                </c:pt>
                <c:pt idx="13">
                  <c:v>3.0848918600325042E-3</c:v>
                </c:pt>
                <c:pt idx="14">
                  <c:v>2.9096714905623472E-3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FFF-4E2B-8070-6A476AD4B536}"/>
            </c:ext>
          </c:extLst>
        </c:ser>
        <c:ser>
          <c:idx val="4"/>
          <c:order val="4"/>
          <c:tx>
            <c:strRef>
              <c:f>Friction!$Z$2</c:f>
              <c:strCache>
                <c:ptCount val="1"/>
                <c:pt idx="0">
                  <c:v>Cedar fiber 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Friction!$Z$4:$Z$23</c:f>
              <c:numCache>
                <c:formatCode>General</c:formatCode>
                <c:ptCount val="20"/>
                <c:pt idx="0">
                  <c:v>566.55653863567181</c:v>
                </c:pt>
                <c:pt idx="1">
                  <c:v>991.06758600904016</c:v>
                </c:pt>
                <c:pt idx="2">
                  <c:v>1567.0614031442703</c:v>
                </c:pt>
                <c:pt idx="3">
                  <c:v>2384.1202889609699</c:v>
                </c:pt>
                <c:pt idx="4">
                  <c:v>3107.2022800934842</c:v>
                </c:pt>
                <c:pt idx="5">
                  <c:v>3742.2122856331116</c:v>
                </c:pt>
                <c:pt idx="6">
                  <c:v>5346.7261616821261</c:v>
                </c:pt>
                <c:pt idx="7">
                  <c:v>6135.1211791543983</c:v>
                </c:pt>
                <c:pt idx="8">
                  <c:v>7622.1079680471867</c:v>
                </c:pt>
                <c:pt idx="9">
                  <c:v>10224.909468962836</c:v>
                </c:pt>
                <c:pt idx="10">
                  <c:v>12587.091613942481</c:v>
                </c:pt>
                <c:pt idx="11">
                  <c:v>15448.089856370763</c:v>
                </c:pt>
                <c:pt idx="12">
                  <c:v>18229.127728454903</c:v>
                </c:pt>
                <c:pt idx="13">
                  <c:v>21200.01084427466</c:v>
                </c:pt>
                <c:pt idx="14">
                  <c:v>23996.404183616112</c:v>
                </c:pt>
                <c:pt idx="15">
                  <c:v>28845.137356510553</c:v>
                </c:pt>
                <c:pt idx="16">
                  <c:v>33854.000406345469</c:v>
                </c:pt>
                <c:pt idx="17">
                  <c:v>42781.162827365231</c:v>
                </c:pt>
                <c:pt idx="18">
                  <c:v>52814.074364949454</c:v>
                </c:pt>
                <c:pt idx="19">
                  <c:v>63715.367304147076</c:v>
                </c:pt>
              </c:numCache>
            </c:numRef>
          </c:xVal>
          <c:yVal>
            <c:numRef>
              <c:f>Friction!$AA$4:$AA$23</c:f>
              <c:numCache>
                <c:formatCode>General</c:formatCode>
                <c:ptCount val="20"/>
                <c:pt idx="0">
                  <c:v>2.4663402340807352E-2</c:v>
                </c:pt>
                <c:pt idx="1">
                  <c:v>1.4070604248251873E-2</c:v>
                </c:pt>
                <c:pt idx="2">
                  <c:v>8.7268138771541669E-3</c:v>
                </c:pt>
                <c:pt idx="3">
                  <c:v>5.9337748201199365E-3</c:v>
                </c:pt>
                <c:pt idx="4">
                  <c:v>4.4658374952819026E-3</c:v>
                </c:pt>
                <c:pt idx="5">
                  <c:v>4.3674774978513017E-3</c:v>
                </c:pt>
                <c:pt idx="6">
                  <c:v>3.8442900892545319E-3</c:v>
                </c:pt>
                <c:pt idx="7">
                  <c:v>3.9499980311449275E-3</c:v>
                </c:pt>
                <c:pt idx="8">
                  <c:v>3.9663547609632898E-3</c:v>
                </c:pt>
                <c:pt idx="9">
                  <c:v>3.5088723177214955E-3</c:v>
                </c:pt>
                <c:pt idx="10">
                  <c:v>3.589748133525218E-3</c:v>
                </c:pt>
                <c:pt idx="11">
                  <c:v>3.3874814144870717E-3</c:v>
                </c:pt>
                <c:pt idx="12">
                  <c:v>3.3363581870728492E-3</c:v>
                </c:pt>
                <c:pt idx="13">
                  <c:v>3.2992874615767978E-3</c:v>
                </c:pt>
                <c:pt idx="14">
                  <c:v>3.2403351454424146E-3</c:v>
                </c:pt>
                <c:pt idx="15">
                  <c:v>3.1800193753024611E-3</c:v>
                </c:pt>
                <c:pt idx="16">
                  <c:v>3.1672205232429499E-3</c:v>
                </c:pt>
                <c:pt idx="17">
                  <c:v>3.3416395876794316E-3</c:v>
                </c:pt>
                <c:pt idx="18">
                  <c:v>3.0671960819243834E-3</c:v>
                </c:pt>
                <c:pt idx="19">
                  <c:v>2.7815079807542568E-3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FFF-4E2B-8070-6A476AD4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Generalized Reynolds number (Re</a:t>
                </a:r>
                <a:r>
                  <a:rPr lang="en-US" sz="1100" b="1" i="0" u="none" strike="noStrike" baseline="0">
                    <a:effectLst/>
                  </a:rPr>
                  <a:t>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31233202099737539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1.0000000000000002E-3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Fanning Friction factor (f)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22601433967095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3.5818460192475934E-2"/>
          <c:y val="1.2195121951219513E-2"/>
          <c:w val="0.90452712160979865"/>
          <c:h val="8.8072466551437148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060367454068"/>
          <c:y val="0.18258818257473913"/>
          <c:w val="0.80751618547681547"/>
          <c:h val="0.61184111132449914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Fluid'!$K$5:$K$18</c:f>
              <c:numCache>
                <c:formatCode>General</c:formatCode>
                <c:ptCount val="14"/>
                <c:pt idx="0">
                  <c:v>1.1328343430839922</c:v>
                </c:pt>
                <c:pt idx="1">
                  <c:v>1.3332210777554985</c:v>
                </c:pt>
                <c:pt idx="2">
                  <c:v>1.4300999999999999</c:v>
                </c:pt>
                <c:pt idx="3">
                  <c:v>1.6830699695310825</c:v>
                </c:pt>
                <c:pt idx="4">
                  <c:v>1.8053707697740256</c:v>
                </c:pt>
                <c:pt idx="5">
                  <c:v>2.0176743715037606</c:v>
                </c:pt>
                <c:pt idx="6">
                  <c:v>2.1247222756981161</c:v>
                </c:pt>
                <c:pt idx="7">
                  <c:v>2.2791158774592395</c:v>
                </c:pt>
                <c:pt idx="8">
                  <c:v>2.4447285380768617</c:v>
                </c:pt>
                <c:pt idx="9">
                  <c:v>2.547129804373867</c:v>
                </c:pt>
                <c:pt idx="10">
                  <c:v>2.6223754939350687</c:v>
                </c:pt>
                <c:pt idx="11">
                  <c:v>2.732217779940544</c:v>
                </c:pt>
                <c:pt idx="12">
                  <c:v>2.8129312208221084</c:v>
                </c:pt>
                <c:pt idx="13">
                  <c:v>2.8771758521032038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9E-4FB2-BF4C-A5FCDEFA7CB0}"/>
            </c:ext>
          </c:extLst>
        </c:ser>
        <c:ser>
          <c:idx val="1"/>
          <c:order val="1"/>
          <c:tx>
            <c:strRef>
              <c:f>SMP!$C$4</c:f>
              <c:strCache>
                <c:ptCount val="1"/>
                <c:pt idx="0">
                  <c:v>SMP 1.0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SMP!$C$5:$C$18</c:f>
              <c:numCache>
                <c:formatCode>General</c:formatCode>
                <c:ptCount val="14"/>
                <c:pt idx="0">
                  <c:v>1.3389420689960698</c:v>
                </c:pt>
                <c:pt idx="1">
                  <c:v>1.3932413205858185</c:v>
                </c:pt>
                <c:pt idx="2">
                  <c:v>1.4173</c:v>
                </c:pt>
                <c:pt idx="3">
                  <c:v>1.4747769671221502</c:v>
                </c:pt>
                <c:pt idx="4">
                  <c:v>1.5002436150998972</c:v>
                </c:pt>
                <c:pt idx="5">
                  <c:v>1.5415111915984001</c:v>
                </c:pt>
                <c:pt idx="6">
                  <c:v>1.5610842648849201</c:v>
                </c:pt>
                <c:pt idx="7">
                  <c:v>1.5880412789444784</c:v>
                </c:pt>
                <c:pt idx="8">
                  <c:v>1.6154637903659361</c:v>
                </c:pt>
                <c:pt idx="9">
                  <c:v>1.6317239277503242</c:v>
                </c:pt>
                <c:pt idx="10">
                  <c:v>1.6433598374206493</c:v>
                </c:pt>
                <c:pt idx="11">
                  <c:v>1.6599007570548752</c:v>
                </c:pt>
                <c:pt idx="12">
                  <c:v>1.6717375971859283</c:v>
                </c:pt>
                <c:pt idx="13">
                  <c:v>1.6809770614912358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9E-4FB2-BF4C-A5FCDEFA7CB0}"/>
            </c:ext>
          </c:extLst>
        </c:ser>
        <c:ser>
          <c:idx val="0"/>
          <c:order val="2"/>
          <c:tx>
            <c:strRef>
              <c:f>CaCO3!$C$4</c:f>
              <c:strCache>
                <c:ptCount val="1"/>
                <c:pt idx="0">
                  <c:v>CaCO3 1.0 wt.%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CaCO3!$B$5:$B$18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CaCO3!$C$5:$C$18</c:f>
              <c:numCache>
                <c:formatCode>General</c:formatCode>
                <c:ptCount val="14"/>
                <c:pt idx="0">
                  <c:v>1.3421310718795789</c:v>
                </c:pt>
                <c:pt idx="1">
                  <c:v>1.4694233682111899</c:v>
                </c:pt>
                <c:pt idx="2">
                  <c:v>1.5279</c:v>
                </c:pt>
                <c:pt idx="3">
                  <c:v>1.672811256165686</c:v>
                </c:pt>
                <c:pt idx="4">
                  <c:v>1.7393818375210517</c:v>
                </c:pt>
                <c:pt idx="5">
                  <c:v>1.8503626671299871</c:v>
                </c:pt>
                <c:pt idx="6">
                  <c:v>1.9043507536981277</c:v>
                </c:pt>
                <c:pt idx="7">
                  <c:v>1.9801355957183777</c:v>
                </c:pt>
                <c:pt idx="8">
                  <c:v>2.0589363434318835</c:v>
                </c:pt>
                <c:pt idx="9">
                  <c:v>2.1064776595542316</c:v>
                </c:pt>
                <c:pt idx="10">
                  <c:v>2.1408730167121202</c:v>
                </c:pt>
                <c:pt idx="11">
                  <c:v>2.19030626956134</c:v>
                </c:pt>
                <c:pt idx="12">
                  <c:v>2.2260704116992951</c:v>
                </c:pt>
                <c:pt idx="13">
                  <c:v>2.2542129007274516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9E-4FB2-BF4C-A5FCDEFA7CB0}"/>
            </c:ext>
          </c:extLst>
        </c:ser>
        <c:ser>
          <c:idx val="3"/>
          <c:order val="3"/>
          <c:tx>
            <c:strRef>
              <c:f>'Cedar Fiber'!$C$4</c:f>
              <c:strCache>
                <c:ptCount val="1"/>
                <c:pt idx="0">
                  <c:v>Cedar fiber 1.0 wt.%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'Cedar Fiber'!$B$5:$B$18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'Cedar Fiber'!$C$5:$C$18</c:f>
              <c:numCache>
                <c:formatCode>General</c:formatCode>
                <c:ptCount val="14"/>
                <c:pt idx="0">
                  <c:v>0.59278477395295592</c:v>
                </c:pt>
                <c:pt idx="1">
                  <c:v>0.69618416912262948</c:v>
                </c:pt>
                <c:pt idx="2">
                  <c:v>0.74609999999999999</c:v>
                </c:pt>
                <c:pt idx="3">
                  <c:v>0.876242156354063</c:v>
                </c:pt>
                <c:pt idx="4">
                  <c:v>0.93906799644651062</c:v>
                </c:pt>
                <c:pt idx="5">
                  <c:v>1.048000411889789</c:v>
                </c:pt>
                <c:pt idx="6">
                  <c:v>1.1028695431837288</c:v>
                </c:pt>
                <c:pt idx="7">
                  <c:v>1.181944380042975</c:v>
                </c:pt>
                <c:pt idx="8">
                  <c:v>1.2666888175027293</c:v>
                </c:pt>
                <c:pt idx="9">
                  <c:v>1.3190505925056453</c:v>
                </c:pt>
                <c:pt idx="10">
                  <c:v>1.3575093612510967</c:v>
                </c:pt>
                <c:pt idx="11">
                  <c:v>1.4136254323460633</c:v>
                </c:pt>
                <c:pt idx="12">
                  <c:v>1.4548416630988297</c:v>
                </c:pt>
                <c:pt idx="13">
                  <c:v>1.4876372347918103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69E-4FB2-BF4C-A5FCDEFA7CB0}"/>
            </c:ext>
          </c:extLst>
        </c:ser>
        <c:ser>
          <c:idx val="4"/>
          <c:order val="4"/>
          <c:tx>
            <c:strRef>
              <c:f>Walnut!$C$4</c:f>
              <c:strCache>
                <c:ptCount val="1"/>
                <c:pt idx="0">
                  <c:v>Walnut 1.0 wt.%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Walnut!$B$5:$B$18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Walnut!$C$5:$C$18</c:f>
              <c:numCache>
                <c:formatCode>General</c:formatCode>
                <c:ptCount val="14"/>
                <c:pt idx="0">
                  <c:v>0.13507906585606341</c:v>
                </c:pt>
                <c:pt idx="1">
                  <c:v>0.20549891287542424</c:v>
                </c:pt>
                <c:pt idx="2">
                  <c:v>0.2462</c:v>
                </c:pt>
                <c:pt idx="3">
                  <c:v>0.37454976483062791</c:v>
                </c:pt>
                <c:pt idx="4">
                  <c:v>0.44873304102198269</c:v>
                </c:pt>
                <c:pt idx="5">
                  <c:v>0.59754904920117846</c:v>
                </c:pt>
                <c:pt idx="6">
                  <c:v>0.6826679731377584</c:v>
                </c:pt>
                <c:pt idx="7">
                  <c:v>0.81787710034458339</c:v>
                </c:pt>
                <c:pt idx="8">
                  <c:v>0.97986572915304881</c:v>
                </c:pt>
                <c:pt idx="9">
                  <c:v>1.0891145491788756</c:v>
                </c:pt>
                <c:pt idx="10">
                  <c:v>1.1739378040589674</c:v>
                </c:pt>
                <c:pt idx="11">
                  <c:v>1.3048244307277124</c:v>
                </c:pt>
                <c:pt idx="12">
                  <c:v>1.4064477680936789</c:v>
                </c:pt>
                <c:pt idx="13">
                  <c:v>1.4906924387484408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9E-4FB2-BF4C-A5FCDEFA7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4983202099737529"/>
              <c:y val="0.88873119518596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stress</a:t>
                </a:r>
                <a:r>
                  <a:rPr lang="en-US" sz="1100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565857392825896"/>
          <c:y val="2.4390243902439025E-2"/>
          <c:w val="0.85812729658792652"/>
          <c:h val="0.13109852122143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2825896762906"/>
          <c:y val="0.18258818257473913"/>
          <c:w val="0.78529396325459322"/>
          <c:h val="0.64436143652775113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'Raw data'!$B$5:$B$20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2.5</c:v>
                </c:pt>
                <c:pt idx="2">
                  <c:v>3.4</c:v>
                </c:pt>
                <c:pt idx="3">
                  <c:v>4.4000000000000004</c:v>
                </c:pt>
                <c:pt idx="4">
                  <c:v>5.2</c:v>
                </c:pt>
                <c:pt idx="5">
                  <c:v>5.8</c:v>
                </c:pt>
                <c:pt idx="6">
                  <c:v>7.2</c:v>
                </c:pt>
                <c:pt idx="7">
                  <c:v>7.5</c:v>
                </c:pt>
                <c:pt idx="8">
                  <c:v>8</c:v>
                </c:pt>
                <c:pt idx="9">
                  <c:v>8.8000000000000007</c:v>
                </c:pt>
                <c:pt idx="10">
                  <c:v>10.199999999999999</c:v>
                </c:pt>
                <c:pt idx="11">
                  <c:v>10.9</c:v>
                </c:pt>
                <c:pt idx="12">
                  <c:v>11.5</c:v>
                </c:pt>
                <c:pt idx="13">
                  <c:v>12.2</c:v>
                </c:pt>
                <c:pt idx="14">
                  <c:v>12.9</c:v>
                </c:pt>
                <c:pt idx="15">
                  <c:v>13.5</c:v>
                </c:pt>
              </c:numCache>
            </c:numRef>
          </c:xVal>
          <c:yVal>
            <c:numRef>
              <c:f>'Raw data'!$C$5:$C$20</c:f>
              <c:numCache>
                <c:formatCode>General</c:formatCode>
                <c:ptCount val="16"/>
                <c:pt idx="0">
                  <c:v>355.84120000000001</c:v>
                </c:pt>
                <c:pt idx="1">
                  <c:v>360.81799999999998</c:v>
                </c:pt>
                <c:pt idx="2">
                  <c:v>380.72520000000003</c:v>
                </c:pt>
                <c:pt idx="3">
                  <c:v>398.14400000000001</c:v>
                </c:pt>
                <c:pt idx="4">
                  <c:v>403.12080000000003</c:v>
                </c:pt>
                <c:pt idx="5">
                  <c:v>415.56279999999998</c:v>
                </c:pt>
                <c:pt idx="6">
                  <c:v>425.51639999999998</c:v>
                </c:pt>
                <c:pt idx="7">
                  <c:v>447.91200000000003</c:v>
                </c:pt>
                <c:pt idx="8">
                  <c:v>497.68</c:v>
                </c:pt>
                <c:pt idx="9">
                  <c:v>654.44920000000002</c:v>
                </c:pt>
                <c:pt idx="10">
                  <c:v>875.91679999999997</c:v>
                </c:pt>
                <c:pt idx="11">
                  <c:v>965.49919999999997</c:v>
                </c:pt>
                <c:pt idx="12">
                  <c:v>1094.8960000000002</c:v>
                </c:pt>
                <c:pt idx="13">
                  <c:v>1221.8044</c:v>
                </c:pt>
                <c:pt idx="14">
                  <c:v>1306.4100000000001</c:v>
                </c:pt>
                <c:pt idx="15">
                  <c:v>1423.3648000000001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6D-4069-9437-36EDCBC0CA2E}"/>
            </c:ext>
          </c:extLst>
        </c:ser>
        <c:ser>
          <c:idx val="1"/>
          <c:order val="1"/>
          <c:tx>
            <c:strRef>
              <c:f>SMP!$D$4</c:f>
              <c:strCache>
                <c:ptCount val="1"/>
                <c:pt idx="0">
                  <c:v>SMP 3.0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'Raw data'!$H$5:$H$23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2.2999999999999998</c:v>
                </c:pt>
                <c:pt idx="3">
                  <c:v>3.1</c:v>
                </c:pt>
                <c:pt idx="4">
                  <c:v>3.9</c:v>
                </c:pt>
                <c:pt idx="5">
                  <c:v>5</c:v>
                </c:pt>
                <c:pt idx="6">
                  <c:v>5.2</c:v>
                </c:pt>
                <c:pt idx="7">
                  <c:v>5.9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9.9</c:v>
                </c:pt>
                <c:pt idx="12">
                  <c:v>11.4</c:v>
                </c:pt>
                <c:pt idx="13">
                  <c:v>12.9</c:v>
                </c:pt>
              </c:numCache>
            </c:numRef>
          </c:xVal>
          <c:yVal>
            <c:numRef>
              <c:f>'Raw data'!$I$5:$I$23</c:f>
              <c:numCache>
                <c:formatCode>General</c:formatCode>
                <c:ptCount val="19"/>
                <c:pt idx="0">
                  <c:v>350.86439999999999</c:v>
                </c:pt>
                <c:pt idx="1">
                  <c:v>363.3064</c:v>
                </c:pt>
                <c:pt idx="2">
                  <c:v>368.28320000000002</c:v>
                </c:pt>
                <c:pt idx="3">
                  <c:v>375.7484</c:v>
                </c:pt>
                <c:pt idx="4">
                  <c:v>383.21360000000004</c:v>
                </c:pt>
                <c:pt idx="5">
                  <c:v>410.58599999999996</c:v>
                </c:pt>
                <c:pt idx="6">
                  <c:v>423.02800000000002</c:v>
                </c:pt>
                <c:pt idx="7">
                  <c:v>435.47</c:v>
                </c:pt>
                <c:pt idx="8">
                  <c:v>447.91200000000003</c:v>
                </c:pt>
                <c:pt idx="9">
                  <c:v>547.44800000000009</c:v>
                </c:pt>
                <c:pt idx="10">
                  <c:v>666.89120000000003</c:v>
                </c:pt>
                <c:pt idx="11">
                  <c:v>793.79959999999994</c:v>
                </c:pt>
                <c:pt idx="12">
                  <c:v>1045.1280000000002</c:v>
                </c:pt>
                <c:pt idx="13">
                  <c:v>1318.8519999999999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6D-4069-9437-36EDCBC0CA2E}"/>
            </c:ext>
          </c:extLst>
        </c:ser>
        <c:ser>
          <c:idx val="0"/>
          <c:order val="2"/>
          <c:tx>
            <c:strRef>
              <c:f>CaCO3!$D$4</c:f>
              <c:strCache>
                <c:ptCount val="1"/>
                <c:pt idx="0">
                  <c:v>CaCO3 3.0 wt.%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'Raw data'!$L$5:$L$23</c:f>
              <c:numCache>
                <c:formatCode>General</c:formatCode>
                <c:ptCount val="19"/>
                <c:pt idx="0">
                  <c:v>1.2</c:v>
                </c:pt>
                <c:pt idx="1">
                  <c:v>1.8</c:v>
                </c:pt>
                <c:pt idx="2">
                  <c:v>2.9</c:v>
                </c:pt>
                <c:pt idx="3">
                  <c:v>3.7</c:v>
                </c:pt>
                <c:pt idx="4">
                  <c:v>5</c:v>
                </c:pt>
                <c:pt idx="5">
                  <c:v>5.9</c:v>
                </c:pt>
                <c:pt idx="6">
                  <c:v>6.8</c:v>
                </c:pt>
                <c:pt idx="7">
                  <c:v>7.8</c:v>
                </c:pt>
                <c:pt idx="8">
                  <c:v>8.9</c:v>
                </c:pt>
                <c:pt idx="9">
                  <c:v>10.1</c:v>
                </c:pt>
                <c:pt idx="10">
                  <c:v>11.2</c:v>
                </c:pt>
                <c:pt idx="11">
                  <c:v>12.6</c:v>
                </c:pt>
                <c:pt idx="12">
                  <c:v>14</c:v>
                </c:pt>
                <c:pt idx="13">
                  <c:v>17.399999999999999</c:v>
                </c:pt>
              </c:numCache>
            </c:numRef>
          </c:xVal>
          <c:yVal>
            <c:numRef>
              <c:f>'Raw data'!$M$5:$M$23</c:f>
              <c:numCache>
                <c:formatCode>General</c:formatCode>
                <c:ptCount val="19"/>
                <c:pt idx="0">
                  <c:v>296.11959999999999</c:v>
                </c:pt>
                <c:pt idx="1">
                  <c:v>298.608</c:v>
                </c:pt>
                <c:pt idx="2">
                  <c:v>303.58479999999997</c:v>
                </c:pt>
                <c:pt idx="3">
                  <c:v>328.46880000000004</c:v>
                </c:pt>
                <c:pt idx="4">
                  <c:v>348.37599999999998</c:v>
                </c:pt>
                <c:pt idx="5">
                  <c:v>350.86439999999999</c:v>
                </c:pt>
                <c:pt idx="6">
                  <c:v>355.84120000000001</c:v>
                </c:pt>
                <c:pt idx="7">
                  <c:v>539.9828</c:v>
                </c:pt>
                <c:pt idx="8">
                  <c:v>632.05360000000007</c:v>
                </c:pt>
                <c:pt idx="9">
                  <c:v>833.61400000000003</c:v>
                </c:pt>
                <c:pt idx="10">
                  <c:v>1005.3136000000001</c:v>
                </c:pt>
                <c:pt idx="11">
                  <c:v>1259.1304</c:v>
                </c:pt>
                <c:pt idx="12">
                  <c:v>1495.5283999999999</c:v>
                </c:pt>
                <c:pt idx="13">
                  <c:v>2120.1167999999998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6D-4069-9437-36EDCBC0CA2E}"/>
            </c:ext>
          </c:extLst>
        </c:ser>
        <c:ser>
          <c:idx val="3"/>
          <c:order val="3"/>
          <c:tx>
            <c:strRef>
              <c:f>'Cedar Fiber'!$D$4</c:f>
              <c:strCache>
                <c:ptCount val="1"/>
                <c:pt idx="0">
                  <c:v>Cedar fiber 3.0 wt.%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'Raw data'!$T$5:$T$24</c:f>
              <c:numCache>
                <c:formatCode>General</c:formatCode>
                <c:ptCount val="20"/>
                <c:pt idx="0">
                  <c:v>1.3</c:v>
                </c:pt>
                <c:pt idx="1">
                  <c:v>1.8</c:v>
                </c:pt>
                <c:pt idx="2">
                  <c:v>2.35</c:v>
                </c:pt>
                <c:pt idx="3">
                  <c:v>3</c:v>
                </c:pt>
                <c:pt idx="4">
                  <c:v>3.5</c:v>
                </c:pt>
                <c:pt idx="5">
                  <c:v>3.9</c:v>
                </c:pt>
                <c:pt idx="6">
                  <c:v>4.8</c:v>
                </c:pt>
                <c:pt idx="7">
                  <c:v>5.2</c:v>
                </c:pt>
                <c:pt idx="8">
                  <c:v>5.9</c:v>
                </c:pt>
                <c:pt idx="9">
                  <c:v>7</c:v>
                </c:pt>
                <c:pt idx="10">
                  <c:v>7.9</c:v>
                </c:pt>
                <c:pt idx="11">
                  <c:v>8.9</c:v>
                </c:pt>
                <c:pt idx="12">
                  <c:v>9.8000000000000007</c:v>
                </c:pt>
                <c:pt idx="13">
                  <c:v>10.7</c:v>
                </c:pt>
                <c:pt idx="14">
                  <c:v>11.5</c:v>
                </c:pt>
                <c:pt idx="15">
                  <c:v>12.8</c:v>
                </c:pt>
                <c:pt idx="16">
                  <c:v>14.05</c:v>
                </c:pt>
                <c:pt idx="17">
                  <c:v>16.100000000000001</c:v>
                </c:pt>
                <c:pt idx="18">
                  <c:v>18.2</c:v>
                </c:pt>
                <c:pt idx="19">
                  <c:v>20.3</c:v>
                </c:pt>
              </c:numCache>
            </c:numRef>
          </c:xVal>
          <c:yVal>
            <c:numRef>
              <c:f>'Raw data'!$U$5:$U$24</c:f>
              <c:numCache>
                <c:formatCode>General</c:formatCode>
                <c:ptCount val="20"/>
                <c:pt idx="0">
                  <c:v>79.628799999999998</c:v>
                </c:pt>
                <c:pt idx="1">
                  <c:v>87.093999999999994</c:v>
                </c:pt>
                <c:pt idx="2">
                  <c:v>92.070800000000006</c:v>
                </c:pt>
                <c:pt idx="3">
                  <c:v>102.0244</c:v>
                </c:pt>
                <c:pt idx="4">
                  <c:v>104.5128</c:v>
                </c:pt>
                <c:pt idx="5">
                  <c:v>126.9084</c:v>
                </c:pt>
                <c:pt idx="6">
                  <c:v>169.21120000000002</c:v>
                </c:pt>
                <c:pt idx="7">
                  <c:v>204.0488</c:v>
                </c:pt>
                <c:pt idx="8">
                  <c:v>263.7704</c:v>
                </c:pt>
                <c:pt idx="9">
                  <c:v>328.46880000000004</c:v>
                </c:pt>
                <c:pt idx="10">
                  <c:v>428.00479999999999</c:v>
                </c:pt>
                <c:pt idx="11">
                  <c:v>512.61040000000003</c:v>
                </c:pt>
                <c:pt idx="12">
                  <c:v>612.14639999999997</c:v>
                </c:pt>
                <c:pt idx="13">
                  <c:v>721.63599999999997</c:v>
                </c:pt>
                <c:pt idx="14">
                  <c:v>818.68360000000007</c:v>
                </c:pt>
                <c:pt idx="15">
                  <c:v>995.36</c:v>
                </c:pt>
                <c:pt idx="16">
                  <c:v>1194.432</c:v>
                </c:pt>
                <c:pt idx="17">
                  <c:v>1654.7860000000001</c:v>
                </c:pt>
                <c:pt idx="18">
                  <c:v>1940.952</c:v>
                </c:pt>
                <c:pt idx="19">
                  <c:v>2189.7920000000004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6D-4069-9437-36EDCBC0CA2E}"/>
            </c:ext>
          </c:extLst>
        </c:ser>
        <c:ser>
          <c:idx val="4"/>
          <c:order val="4"/>
          <c:tx>
            <c:strRef>
              <c:f>Walnut!$D$4</c:f>
              <c:strCache>
                <c:ptCount val="1"/>
                <c:pt idx="0">
                  <c:v>Walnut 3.0 wt.%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'Raw data'!$P$5:$P$23</c:f>
              <c:numCache>
                <c:formatCode>General</c:formatCode>
                <c:ptCount val="19"/>
                <c:pt idx="0">
                  <c:v>1.1000000000000001</c:v>
                </c:pt>
                <c:pt idx="1">
                  <c:v>2.4</c:v>
                </c:pt>
                <c:pt idx="2">
                  <c:v>3.5</c:v>
                </c:pt>
                <c:pt idx="3">
                  <c:v>4.45</c:v>
                </c:pt>
                <c:pt idx="4">
                  <c:v>5.45</c:v>
                </c:pt>
                <c:pt idx="5">
                  <c:v>6.25</c:v>
                </c:pt>
                <c:pt idx="6">
                  <c:v>7.2</c:v>
                </c:pt>
                <c:pt idx="7">
                  <c:v>7.9</c:v>
                </c:pt>
                <c:pt idx="8">
                  <c:v>8.9</c:v>
                </c:pt>
                <c:pt idx="9">
                  <c:v>9.6</c:v>
                </c:pt>
                <c:pt idx="10">
                  <c:v>10.6</c:v>
                </c:pt>
                <c:pt idx="11">
                  <c:v>12.1</c:v>
                </c:pt>
                <c:pt idx="12">
                  <c:v>14.1</c:v>
                </c:pt>
                <c:pt idx="13">
                  <c:v>15.8</c:v>
                </c:pt>
                <c:pt idx="14">
                  <c:v>19</c:v>
                </c:pt>
                <c:pt idx="15">
                  <c:v>22</c:v>
                </c:pt>
              </c:numCache>
            </c:numRef>
          </c:xVal>
          <c:yVal>
            <c:numRef>
              <c:f>'Raw data'!$Q$5:$Q$23</c:f>
              <c:numCache>
                <c:formatCode>General</c:formatCode>
                <c:ptCount val="19"/>
                <c:pt idx="0">
                  <c:v>52.256399999999999</c:v>
                </c:pt>
                <c:pt idx="1">
                  <c:v>57.233200000000004</c:v>
                </c:pt>
                <c:pt idx="2">
                  <c:v>102.0244</c:v>
                </c:pt>
                <c:pt idx="3">
                  <c:v>161.74600000000001</c:v>
                </c:pt>
                <c:pt idx="4">
                  <c:v>238.88639999999998</c:v>
                </c:pt>
                <c:pt idx="5">
                  <c:v>303.58479999999997</c:v>
                </c:pt>
                <c:pt idx="6">
                  <c:v>380.72520000000003</c:v>
                </c:pt>
                <c:pt idx="7">
                  <c:v>447.91200000000003</c:v>
                </c:pt>
                <c:pt idx="8">
                  <c:v>542.47120000000007</c:v>
                </c:pt>
                <c:pt idx="9">
                  <c:v>632.05360000000007</c:v>
                </c:pt>
                <c:pt idx="10">
                  <c:v>746.52</c:v>
                </c:pt>
                <c:pt idx="11">
                  <c:v>915.73120000000006</c:v>
                </c:pt>
                <c:pt idx="12">
                  <c:v>1246.6884</c:v>
                </c:pt>
                <c:pt idx="13">
                  <c:v>1463.1792</c:v>
                </c:pt>
                <c:pt idx="14">
                  <c:v>1995.6967999999999</c:v>
                </c:pt>
                <c:pt idx="15">
                  <c:v>2575.4940000000001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36D-4069-9437-36EDCBC0C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Flow</a:t>
                </a:r>
                <a:r>
                  <a:rPr lang="en-US" sz="1100" baseline="0"/>
                  <a:t> rate (Q)</a:t>
                </a:r>
                <a:r>
                  <a:rPr lang="en-US" sz="1100"/>
                  <a:t>, gpm</a:t>
                </a:r>
              </a:p>
            </c:rich>
          </c:tx>
          <c:layout>
            <c:manualLayout>
              <c:xMode val="edge"/>
              <c:yMode val="edge"/>
              <c:x val="0.43316535433070869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Pressure drop (</a:t>
                </a:r>
                <a:r>
                  <a:rPr lang="el-GR" sz="1100" b="1" i="0" baseline="0">
                    <a:effectLst/>
                  </a:rPr>
                  <a:t>Δ</a:t>
                </a:r>
                <a:r>
                  <a:rPr lang="en-US" sz="1100" b="1" i="0" baseline="0">
                    <a:effectLst/>
                  </a:rPr>
                  <a:t>P), Pa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565857392825896"/>
          <c:y val="2.4390243902439025E-2"/>
          <c:w val="0.79701618547681541"/>
          <c:h val="0.13109852122143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060367454068"/>
          <c:y val="0.18258818257473913"/>
          <c:w val="0.80751618547681547"/>
          <c:h val="0.61184111132449914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Fluid'!$K$5:$K$18</c:f>
              <c:numCache>
                <c:formatCode>General</c:formatCode>
                <c:ptCount val="14"/>
                <c:pt idx="0">
                  <c:v>1.1328343430839922</c:v>
                </c:pt>
                <c:pt idx="1">
                  <c:v>1.3332210777554985</c:v>
                </c:pt>
                <c:pt idx="2">
                  <c:v>1.4300999999999999</c:v>
                </c:pt>
                <c:pt idx="3">
                  <c:v>1.6830699695310825</c:v>
                </c:pt>
                <c:pt idx="4">
                  <c:v>1.8053707697740256</c:v>
                </c:pt>
                <c:pt idx="5">
                  <c:v>2.0176743715037606</c:v>
                </c:pt>
                <c:pt idx="6">
                  <c:v>2.1247222756981161</c:v>
                </c:pt>
                <c:pt idx="7">
                  <c:v>2.2791158774592395</c:v>
                </c:pt>
                <c:pt idx="8">
                  <c:v>2.4447285380768617</c:v>
                </c:pt>
                <c:pt idx="9">
                  <c:v>2.547129804373867</c:v>
                </c:pt>
                <c:pt idx="10">
                  <c:v>2.6223754939350687</c:v>
                </c:pt>
                <c:pt idx="11">
                  <c:v>2.732217779940544</c:v>
                </c:pt>
                <c:pt idx="12">
                  <c:v>2.8129312208221084</c:v>
                </c:pt>
                <c:pt idx="13">
                  <c:v>2.8771758521032038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2-4B81-A247-4236B65ADA83}"/>
            </c:ext>
          </c:extLst>
        </c:ser>
        <c:ser>
          <c:idx val="1"/>
          <c:order val="1"/>
          <c:tx>
            <c:strRef>
              <c:f>SMP!$D$4</c:f>
              <c:strCache>
                <c:ptCount val="1"/>
                <c:pt idx="0">
                  <c:v>SMP 3.0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SMP!$D$5:$D$18</c:f>
              <c:numCache>
                <c:formatCode>General</c:formatCode>
                <c:ptCount val="14"/>
                <c:pt idx="0">
                  <c:v>1.5037283370533152</c:v>
                </c:pt>
                <c:pt idx="1">
                  <c:v>1.6575134802997453</c:v>
                </c:pt>
                <c:pt idx="2">
                  <c:v>1.7284999999999999</c:v>
                </c:pt>
                <c:pt idx="3">
                  <c:v>1.9052723687526874</c:v>
                </c:pt>
                <c:pt idx="4">
                  <c:v>1.9868696867511841</c:v>
                </c:pt>
                <c:pt idx="5">
                  <c:v>2.1234166568064641</c:v>
                </c:pt>
                <c:pt idx="6">
                  <c:v>2.1900653251254494</c:v>
                </c:pt>
                <c:pt idx="7">
                  <c:v>2.2838595036914948</c:v>
                </c:pt>
                <c:pt idx="8">
                  <c:v>2.3816706162877508</c:v>
                </c:pt>
                <c:pt idx="9">
                  <c:v>2.4408170018809989</c:v>
                </c:pt>
                <c:pt idx="10">
                  <c:v>2.4836706966080953</c:v>
                </c:pt>
                <c:pt idx="11">
                  <c:v>2.5453501512327668</c:v>
                </c:pt>
                <c:pt idx="12">
                  <c:v>2.5900391460531238</c:v>
                </c:pt>
                <c:pt idx="13">
                  <c:v>2.6252422428019879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A2-4B81-A247-4236B65ADA83}"/>
            </c:ext>
          </c:extLst>
        </c:ser>
        <c:ser>
          <c:idx val="0"/>
          <c:order val="2"/>
          <c:tx>
            <c:strRef>
              <c:f>CaCO3!$D$4</c:f>
              <c:strCache>
                <c:ptCount val="1"/>
                <c:pt idx="0">
                  <c:v>CaCO3 3.0 wt.%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CaCO3!$B$5:$B$18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CaCO3!$D$5:$D$18</c:f>
              <c:numCache>
                <c:formatCode>General</c:formatCode>
                <c:ptCount val="14"/>
                <c:pt idx="0">
                  <c:v>0.83993382702492569</c:v>
                </c:pt>
                <c:pt idx="1">
                  <c:v>1.0151117192815189</c:v>
                </c:pt>
                <c:pt idx="2">
                  <c:v>1.1013999999999999</c:v>
                </c:pt>
                <c:pt idx="3">
                  <c:v>1.3311096798861106</c:v>
                </c:pt>
                <c:pt idx="4">
                  <c:v>1.4442589653720432</c:v>
                </c:pt>
                <c:pt idx="5">
                  <c:v>1.6436231283114826</c:v>
                </c:pt>
                <c:pt idx="6">
                  <c:v>1.7454758389949392</c:v>
                </c:pt>
                <c:pt idx="7">
                  <c:v>1.8938477928613806</c:v>
                </c:pt>
                <c:pt idx="8">
                  <c:v>2.0548319159726405</c:v>
                </c:pt>
                <c:pt idx="9">
                  <c:v>2.1552727789692239</c:v>
                </c:pt>
                <c:pt idx="10">
                  <c:v>2.2295002897357148</c:v>
                </c:pt>
                <c:pt idx="11">
                  <c:v>2.338479000554595</c:v>
                </c:pt>
                <c:pt idx="12">
                  <c:v>2.4190161264741721</c:v>
                </c:pt>
                <c:pt idx="13">
                  <c:v>2.4833908243055252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A2-4B81-A247-4236B65ADA83}"/>
            </c:ext>
          </c:extLst>
        </c:ser>
        <c:ser>
          <c:idx val="3"/>
          <c:order val="3"/>
          <c:tx>
            <c:strRef>
              <c:f>'Cedar Fiber'!$D$4</c:f>
              <c:strCache>
                <c:ptCount val="1"/>
                <c:pt idx="0">
                  <c:v>Cedar fiber 3.0 wt.%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'Cedar Fiber'!$B$5:$B$18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'Cedar Fiber'!$D$5:$D$18</c:f>
              <c:numCache>
                <c:formatCode>General</c:formatCode>
                <c:ptCount val="14"/>
                <c:pt idx="0">
                  <c:v>7.8431633297016218E-2</c:v>
                </c:pt>
                <c:pt idx="1">
                  <c:v>0.12340171978586804</c:v>
                </c:pt>
                <c:pt idx="2">
                  <c:v>0.15</c:v>
                </c:pt>
                <c:pt idx="3">
                  <c:v>0.23600500448311323</c:v>
                </c:pt>
                <c:pt idx="4">
                  <c:v>0.28687404627663121</c:v>
                </c:pt>
                <c:pt idx="5">
                  <c:v>0.3908846394850114</c:v>
                </c:pt>
                <c:pt idx="6">
                  <c:v>0.45135807051736787</c:v>
                </c:pt>
                <c:pt idx="7">
                  <c:v>0.54864478951417839</c:v>
                </c:pt>
                <c:pt idx="8">
                  <c:v>0.66690090356869847</c:v>
                </c:pt>
                <c:pt idx="9">
                  <c:v>0.74756438770964972</c:v>
                </c:pt>
                <c:pt idx="10">
                  <c:v>0.81064620257229825</c:v>
                </c:pt>
                <c:pt idx="11">
                  <c:v>0.90869607288316845</c:v>
                </c:pt>
                <c:pt idx="12">
                  <c:v>0.98537468194807132</c:v>
                </c:pt>
                <c:pt idx="13">
                  <c:v>1.0492796715768196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A2-4B81-A247-4236B65ADA83}"/>
            </c:ext>
          </c:extLst>
        </c:ser>
        <c:ser>
          <c:idx val="4"/>
          <c:order val="4"/>
          <c:tx>
            <c:strRef>
              <c:f>Walnut!$D$4</c:f>
              <c:strCache>
                <c:ptCount val="1"/>
                <c:pt idx="0">
                  <c:v>Walnut 3.0 wt.%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Walnut!$B$5:$B$18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Walnut!$D$5:$D$18</c:f>
              <c:numCache>
                <c:formatCode>General</c:formatCode>
                <c:ptCount val="14"/>
                <c:pt idx="0">
                  <c:v>0.15520154416225398</c:v>
                </c:pt>
                <c:pt idx="1">
                  <c:v>0.18723883936961219</c:v>
                </c:pt>
                <c:pt idx="2">
                  <c:v>0.20300000000000001</c:v>
                </c:pt>
                <c:pt idx="3">
                  <c:v>0.24490403492567459</c:v>
                </c:pt>
                <c:pt idx="4">
                  <c:v>0.26551926543281329</c:v>
                </c:pt>
                <c:pt idx="5">
                  <c:v>0.30180635217513974</c:v>
                </c:pt>
                <c:pt idx="6">
                  <c:v>0.32032876578816333</c:v>
                </c:pt>
                <c:pt idx="7">
                  <c:v>0.3472930064826637</c:v>
                </c:pt>
                <c:pt idx="8">
                  <c:v>0.37652700985190235</c:v>
                </c:pt>
                <c:pt idx="9">
                  <c:v>0.39475566961822678</c:v>
                </c:pt>
                <c:pt idx="10">
                  <c:v>0.40822183718545929</c:v>
                </c:pt>
                <c:pt idx="11">
                  <c:v>0.42798492664394061</c:v>
                </c:pt>
                <c:pt idx="12">
                  <c:v>0.44258463269505516</c:v>
                </c:pt>
                <c:pt idx="13">
                  <c:v>0.45425115256763599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DA2-4B81-A247-4236B65A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4983202099737529"/>
              <c:y val="0.88873119518596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stress</a:t>
                </a:r>
                <a:r>
                  <a:rPr lang="en-US" sz="1100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8.6214129483814517E-2"/>
          <c:y val="2.4390243902439025E-2"/>
          <c:w val="0.86090507436570429"/>
          <c:h val="0.13109852122143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2825896762906"/>
          <c:y val="0.18258818257473913"/>
          <c:w val="0.78529396325459322"/>
          <c:h val="0.64436143652775113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Fluid'!$O$5:$O$18</c:f>
              <c:numCache>
                <c:formatCode>General</c:formatCode>
                <c:ptCount val="14"/>
                <c:pt idx="0">
                  <c:v>11328.343430839921</c:v>
                </c:pt>
                <c:pt idx="1">
                  <c:v>2666.4421555109971</c:v>
                </c:pt>
                <c:pt idx="2">
                  <c:v>1430.1</c:v>
                </c:pt>
                <c:pt idx="3">
                  <c:v>336.61399390621642</c:v>
                </c:pt>
                <c:pt idx="4">
                  <c:v>180.53707697740251</c:v>
                </c:pt>
                <c:pt idx="5">
                  <c:v>67.255812383458647</c:v>
                </c:pt>
                <c:pt idx="6">
                  <c:v>42.494445513962333</c:v>
                </c:pt>
                <c:pt idx="7">
                  <c:v>22.791158774592379</c:v>
                </c:pt>
                <c:pt idx="8">
                  <c:v>12.223642690384313</c:v>
                </c:pt>
                <c:pt idx="9">
                  <c:v>8.4904326812462259</c:v>
                </c:pt>
                <c:pt idx="10">
                  <c:v>6.5559387348376745</c:v>
                </c:pt>
                <c:pt idx="11">
                  <c:v>4.5536962999009072</c:v>
                </c:pt>
                <c:pt idx="12">
                  <c:v>3.5161640260276341</c:v>
                </c:pt>
                <c:pt idx="13">
                  <c:v>2.8771758521032034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B0-464E-BCB3-8A68C49890C4}"/>
            </c:ext>
          </c:extLst>
        </c:ser>
        <c:ser>
          <c:idx val="1"/>
          <c:order val="1"/>
          <c:tx>
            <c:strRef>
              <c:f>SMP!$C$4</c:f>
              <c:strCache>
                <c:ptCount val="1"/>
                <c:pt idx="0">
                  <c:v>SMP 1.0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SMP!$E$5:$E$18</c:f>
              <c:numCache>
                <c:formatCode>General</c:formatCode>
                <c:ptCount val="14"/>
                <c:pt idx="0">
                  <c:v>13389.420689960694</c:v>
                </c:pt>
                <c:pt idx="1">
                  <c:v>2786.4826411716376</c:v>
                </c:pt>
                <c:pt idx="2">
                  <c:v>1417.3</c:v>
                </c:pt>
                <c:pt idx="3">
                  <c:v>294.95539342443004</c:v>
                </c:pt>
                <c:pt idx="4">
                  <c:v>150.02436150998972</c:v>
                </c:pt>
                <c:pt idx="5">
                  <c:v>51.383706386613319</c:v>
                </c:pt>
                <c:pt idx="6">
                  <c:v>31.221685297698393</c:v>
                </c:pt>
                <c:pt idx="7">
                  <c:v>15.880412789444778</c:v>
                </c:pt>
                <c:pt idx="8">
                  <c:v>8.07731895182968</c:v>
                </c:pt>
                <c:pt idx="9">
                  <c:v>5.439079759167746</c:v>
                </c:pt>
                <c:pt idx="10">
                  <c:v>4.1083995935516242</c:v>
                </c:pt>
                <c:pt idx="11">
                  <c:v>2.7665012617581257</c:v>
                </c:pt>
                <c:pt idx="12">
                  <c:v>2.0896719964824095</c:v>
                </c:pt>
                <c:pt idx="13">
                  <c:v>1.6809770614912354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B0-464E-BCB3-8A68C49890C4}"/>
            </c:ext>
          </c:extLst>
        </c:ser>
        <c:ser>
          <c:idx val="0"/>
          <c:order val="2"/>
          <c:tx>
            <c:strRef>
              <c:f>CaCO3!$C$4</c:f>
              <c:strCache>
                <c:ptCount val="1"/>
                <c:pt idx="0">
                  <c:v>CaCO3 1.0 wt.%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CaCO3!$B$5:$B$18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CaCO3!$E$5:$E$18</c:f>
              <c:numCache>
                <c:formatCode>General</c:formatCode>
                <c:ptCount val="14"/>
                <c:pt idx="0">
                  <c:v>13421.310718795785</c:v>
                </c:pt>
                <c:pt idx="1">
                  <c:v>2938.8467364223798</c:v>
                </c:pt>
                <c:pt idx="2">
                  <c:v>1527.9</c:v>
                </c:pt>
                <c:pt idx="3">
                  <c:v>334.56225123313726</c:v>
                </c:pt>
                <c:pt idx="4">
                  <c:v>173.93818375210509</c:v>
                </c:pt>
                <c:pt idx="5">
                  <c:v>61.678755570999577</c:v>
                </c:pt>
                <c:pt idx="6">
                  <c:v>38.087015073962561</c:v>
                </c:pt>
                <c:pt idx="7">
                  <c:v>19.801355957183766</c:v>
                </c:pt>
                <c:pt idx="8">
                  <c:v>10.294681717159422</c:v>
                </c:pt>
                <c:pt idx="9">
                  <c:v>7.0215921985141039</c:v>
                </c:pt>
                <c:pt idx="10">
                  <c:v>5.3521825417803033</c:v>
                </c:pt>
                <c:pt idx="11">
                  <c:v>3.6505104492688996</c:v>
                </c:pt>
                <c:pt idx="12">
                  <c:v>2.7825880146241189</c:v>
                </c:pt>
                <c:pt idx="13">
                  <c:v>2.254212900727453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B0-464E-BCB3-8A68C49890C4}"/>
            </c:ext>
          </c:extLst>
        </c:ser>
        <c:ser>
          <c:idx val="3"/>
          <c:order val="3"/>
          <c:tx>
            <c:strRef>
              <c:f>'Cedar Fiber'!$C$4</c:f>
              <c:strCache>
                <c:ptCount val="1"/>
                <c:pt idx="0">
                  <c:v>Cedar fiber 1.0 wt.%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'Cedar Fiber'!$B$5:$B$18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'Cedar Fiber'!$E$5:$E$18</c:f>
              <c:numCache>
                <c:formatCode>General</c:formatCode>
                <c:ptCount val="14"/>
                <c:pt idx="0">
                  <c:v>5927.8477395295586</c:v>
                </c:pt>
                <c:pt idx="1">
                  <c:v>1392.3683382452589</c:v>
                </c:pt>
                <c:pt idx="2">
                  <c:v>746.1</c:v>
                </c:pt>
                <c:pt idx="3">
                  <c:v>175.2484312708126</c:v>
                </c:pt>
                <c:pt idx="4">
                  <c:v>93.906799644651031</c:v>
                </c:pt>
                <c:pt idx="5">
                  <c:v>34.933347062992965</c:v>
                </c:pt>
                <c:pt idx="6">
                  <c:v>22.057390863674584</c:v>
                </c:pt>
                <c:pt idx="7">
                  <c:v>11.819443800429744</c:v>
                </c:pt>
                <c:pt idx="8">
                  <c:v>6.3334440875136471</c:v>
                </c:pt>
                <c:pt idx="9">
                  <c:v>4.3968353083521503</c:v>
                </c:pt>
                <c:pt idx="10">
                  <c:v>3.3937734031277418</c:v>
                </c:pt>
                <c:pt idx="11">
                  <c:v>2.3560423872434382</c:v>
                </c:pt>
                <c:pt idx="12">
                  <c:v>1.8185520788735376</c:v>
                </c:pt>
                <c:pt idx="13">
                  <c:v>1.4876372347918101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B0-464E-BCB3-8A68C49890C4}"/>
            </c:ext>
          </c:extLst>
        </c:ser>
        <c:ser>
          <c:idx val="4"/>
          <c:order val="4"/>
          <c:tx>
            <c:strRef>
              <c:f>Walnut!$C$4</c:f>
              <c:strCache>
                <c:ptCount val="1"/>
                <c:pt idx="0">
                  <c:v>Walnut 1.0 wt.%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Walnut!$B$5:$B$18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Walnut!$E$5:$E$18</c:f>
              <c:numCache>
                <c:formatCode>General</c:formatCode>
                <c:ptCount val="14"/>
                <c:pt idx="0">
                  <c:v>1350.790658560634</c:v>
                </c:pt>
                <c:pt idx="1">
                  <c:v>410.99782575084845</c:v>
                </c:pt>
                <c:pt idx="2">
                  <c:v>246.2</c:v>
                </c:pt>
                <c:pt idx="3">
                  <c:v>74.909952966125587</c:v>
                </c:pt>
                <c:pt idx="4">
                  <c:v>44.873304102198261</c:v>
                </c:pt>
                <c:pt idx="5">
                  <c:v>19.918301640039282</c:v>
                </c:pt>
                <c:pt idx="6">
                  <c:v>13.653359462755166</c:v>
                </c:pt>
                <c:pt idx="7">
                  <c:v>8.1787710034458296</c:v>
                </c:pt>
                <c:pt idx="8">
                  <c:v>4.8993286457652427</c:v>
                </c:pt>
                <c:pt idx="9">
                  <c:v>3.6303818305962521</c:v>
                </c:pt>
                <c:pt idx="10">
                  <c:v>2.9348445101474181</c:v>
                </c:pt>
                <c:pt idx="11">
                  <c:v>2.1747073845461857</c:v>
                </c:pt>
                <c:pt idx="12">
                  <c:v>1.7580597101170987</c:v>
                </c:pt>
                <c:pt idx="13">
                  <c:v>1.4906924387484406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1B0-464E-BCB3-8A68C4989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4983202099737529"/>
              <c:y val="0.88873119518596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0.1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Apparent</a:t>
                </a:r>
                <a:r>
                  <a:rPr lang="en-US" sz="1100" baseline="0"/>
                  <a:t> viscosity</a:t>
                </a:r>
                <a:r>
                  <a:rPr lang="en-US" sz="1100"/>
                  <a:t>, mPa.s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2601433967095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0.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565857392825896"/>
          <c:y val="2.4390243902439025E-2"/>
          <c:w val="0.84701618547681545"/>
          <c:h val="0.13109852122143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949256342957"/>
          <c:y val="0.18258818257473913"/>
          <c:w val="0.79362729658792652"/>
          <c:h val="0.64029639587734455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Fluid'!$O$5:$O$18</c:f>
              <c:numCache>
                <c:formatCode>General</c:formatCode>
                <c:ptCount val="14"/>
                <c:pt idx="0">
                  <c:v>11328.343430839921</c:v>
                </c:pt>
                <c:pt idx="1">
                  <c:v>2666.4421555109971</c:v>
                </c:pt>
                <c:pt idx="2">
                  <c:v>1430.1</c:v>
                </c:pt>
                <c:pt idx="3">
                  <c:v>336.61399390621642</c:v>
                </c:pt>
                <c:pt idx="4">
                  <c:v>180.53707697740251</c:v>
                </c:pt>
                <c:pt idx="5">
                  <c:v>67.255812383458647</c:v>
                </c:pt>
                <c:pt idx="6">
                  <c:v>42.494445513962333</c:v>
                </c:pt>
                <c:pt idx="7">
                  <c:v>22.791158774592379</c:v>
                </c:pt>
                <c:pt idx="8">
                  <c:v>12.223642690384313</c:v>
                </c:pt>
                <c:pt idx="9">
                  <c:v>8.4904326812462259</c:v>
                </c:pt>
                <c:pt idx="10">
                  <c:v>6.5559387348376745</c:v>
                </c:pt>
                <c:pt idx="11">
                  <c:v>4.5536962999009072</c:v>
                </c:pt>
                <c:pt idx="12">
                  <c:v>3.5161640260276341</c:v>
                </c:pt>
                <c:pt idx="13">
                  <c:v>2.8771758521032034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4C-4517-9BD9-DCCB52C76090}"/>
            </c:ext>
          </c:extLst>
        </c:ser>
        <c:ser>
          <c:idx val="1"/>
          <c:order val="1"/>
          <c:tx>
            <c:strRef>
              <c:f>SMP!$D$4</c:f>
              <c:strCache>
                <c:ptCount val="1"/>
                <c:pt idx="0">
                  <c:v>SMP 3.0 wt.%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SMP!$F$5:$F$18</c:f>
              <c:numCache>
                <c:formatCode>General</c:formatCode>
                <c:ptCount val="14"/>
                <c:pt idx="0">
                  <c:v>15037.283370533154</c:v>
                </c:pt>
                <c:pt idx="1">
                  <c:v>3315.0269605994904</c:v>
                </c:pt>
                <c:pt idx="2">
                  <c:v>1728.5</c:v>
                </c:pt>
                <c:pt idx="3">
                  <c:v>381.05447375053751</c:v>
                </c:pt>
                <c:pt idx="4">
                  <c:v>198.68696867511846</c:v>
                </c:pt>
                <c:pt idx="5">
                  <c:v>70.7805552268821</c:v>
                </c:pt>
                <c:pt idx="6">
                  <c:v>43.801306502508986</c:v>
                </c:pt>
                <c:pt idx="7">
                  <c:v>22.838595036914953</c:v>
                </c:pt>
                <c:pt idx="8">
                  <c:v>11.908353081438758</c:v>
                </c:pt>
                <c:pt idx="9">
                  <c:v>8.136056672936661</c:v>
                </c:pt>
                <c:pt idx="10">
                  <c:v>6.2091767415202419</c:v>
                </c:pt>
                <c:pt idx="11">
                  <c:v>4.2422502520546113</c:v>
                </c:pt>
                <c:pt idx="12">
                  <c:v>3.2375489325664044</c:v>
                </c:pt>
                <c:pt idx="13">
                  <c:v>2.6252422428019893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4C-4517-9BD9-DCCB52C76090}"/>
            </c:ext>
          </c:extLst>
        </c:ser>
        <c:ser>
          <c:idx val="0"/>
          <c:order val="2"/>
          <c:tx>
            <c:strRef>
              <c:f>CaCO3!$D$4</c:f>
              <c:strCache>
                <c:ptCount val="1"/>
                <c:pt idx="0">
                  <c:v>CaCO3 3.0 wt.%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CaCO3!$B$5:$B$18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CaCO3!$F$5:$F$18</c:f>
              <c:numCache>
                <c:formatCode>General</c:formatCode>
                <c:ptCount val="14"/>
                <c:pt idx="0">
                  <c:v>8399.3382702492581</c:v>
                </c:pt>
                <c:pt idx="1">
                  <c:v>2030.2234385630372</c:v>
                </c:pt>
                <c:pt idx="2">
                  <c:v>1101.3999999999999</c:v>
                </c:pt>
                <c:pt idx="3">
                  <c:v>266.22193597722213</c:v>
                </c:pt>
                <c:pt idx="4">
                  <c:v>144.42589653720424</c:v>
                </c:pt>
                <c:pt idx="5">
                  <c:v>54.787437610382753</c:v>
                </c:pt>
                <c:pt idx="6">
                  <c:v>34.909516779898787</c:v>
                </c:pt>
                <c:pt idx="7">
                  <c:v>18.938477928613796</c:v>
                </c:pt>
                <c:pt idx="8">
                  <c:v>10.274159579863207</c:v>
                </c:pt>
                <c:pt idx="9">
                  <c:v>7.1842425965640802</c:v>
                </c:pt>
                <c:pt idx="10">
                  <c:v>5.5737507243392894</c:v>
                </c:pt>
                <c:pt idx="11">
                  <c:v>3.8974650009243259</c:v>
                </c:pt>
                <c:pt idx="12">
                  <c:v>3.0237701580927157</c:v>
                </c:pt>
                <c:pt idx="13">
                  <c:v>2.4833908243055252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4C-4517-9BD9-DCCB52C76090}"/>
            </c:ext>
          </c:extLst>
        </c:ser>
        <c:ser>
          <c:idx val="3"/>
          <c:order val="3"/>
          <c:tx>
            <c:strRef>
              <c:f>'Cedar Fiber'!$D$4</c:f>
              <c:strCache>
                <c:ptCount val="1"/>
                <c:pt idx="0">
                  <c:v>Cedar fiber 3.0 wt.%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'Cedar Fiber'!$B$5:$B$18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'Cedar Fiber'!$F$5:$F$18</c:f>
              <c:numCache>
                <c:formatCode>General</c:formatCode>
                <c:ptCount val="14"/>
                <c:pt idx="0">
                  <c:v>784.31633297016197</c:v>
                </c:pt>
                <c:pt idx="1">
                  <c:v>246.80343957173608</c:v>
                </c:pt>
                <c:pt idx="2">
                  <c:v>150</c:v>
                </c:pt>
                <c:pt idx="3">
                  <c:v>47.201000896622652</c:v>
                </c:pt>
                <c:pt idx="4">
                  <c:v>28.687404627663124</c:v>
                </c:pt>
                <c:pt idx="5">
                  <c:v>13.029487982833714</c:v>
                </c:pt>
                <c:pt idx="6">
                  <c:v>9.0271614103473574</c:v>
                </c:pt>
                <c:pt idx="7">
                  <c:v>5.4864478951417821</c:v>
                </c:pt>
                <c:pt idx="8">
                  <c:v>3.3345045178434951</c:v>
                </c:pt>
                <c:pt idx="9">
                  <c:v>2.4918812923654992</c:v>
                </c:pt>
                <c:pt idx="10">
                  <c:v>2.0266155064307467</c:v>
                </c:pt>
                <c:pt idx="11">
                  <c:v>1.5144934548052813</c:v>
                </c:pt>
                <c:pt idx="12">
                  <c:v>1.2317183524350899</c:v>
                </c:pt>
                <c:pt idx="13">
                  <c:v>1.0492796715768207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4C-4517-9BD9-DCCB52C76090}"/>
            </c:ext>
          </c:extLst>
        </c:ser>
        <c:ser>
          <c:idx val="4"/>
          <c:order val="4"/>
          <c:tx>
            <c:strRef>
              <c:f>Walnut!$D$4</c:f>
              <c:strCache>
                <c:ptCount val="1"/>
                <c:pt idx="0">
                  <c:v>Walnut 3.0 wt.%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Walnut!$B$5:$B$18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Walnut!$F$5:$F$18</c:f>
              <c:numCache>
                <c:formatCode>General</c:formatCode>
                <c:ptCount val="14"/>
                <c:pt idx="0">
                  <c:v>1552.0154416225396</c:v>
                </c:pt>
                <c:pt idx="1">
                  <c:v>374.47767873922436</c:v>
                </c:pt>
                <c:pt idx="2">
                  <c:v>203</c:v>
                </c:pt>
                <c:pt idx="3">
                  <c:v>48.980806985134926</c:v>
                </c:pt>
                <c:pt idx="4">
                  <c:v>26.551926543281322</c:v>
                </c:pt>
                <c:pt idx="5">
                  <c:v>10.060211739171324</c:v>
                </c:pt>
                <c:pt idx="6">
                  <c:v>6.4065753157632672</c:v>
                </c:pt>
                <c:pt idx="7">
                  <c:v>3.4729300648266359</c:v>
                </c:pt>
                <c:pt idx="8">
                  <c:v>1.8826350492595123</c:v>
                </c:pt>
                <c:pt idx="9">
                  <c:v>1.3158522320607566</c:v>
                </c:pt>
                <c:pt idx="10">
                  <c:v>1.0205545929636481</c:v>
                </c:pt>
                <c:pt idx="11">
                  <c:v>0.71330821107323461</c:v>
                </c:pt>
                <c:pt idx="12">
                  <c:v>0.55323079086881932</c:v>
                </c:pt>
                <c:pt idx="13">
                  <c:v>0.4542511525676361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94C-4517-9BD9-DCCB52C76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4983202099737529"/>
              <c:y val="0.88873119518596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0.1"/>
        <c:crossBetween val="midCat"/>
      </c:valAx>
      <c:valAx>
        <c:axId val="1925211328"/>
        <c:scaling>
          <c:logBase val="10"/>
          <c:orientation val="minMax"/>
          <c:max val="1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Apparent viscosity, mPa.s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2382094616221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0.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565857392825896"/>
          <c:y val="2.4390243902439025E-2"/>
          <c:w val="0.84701618547681545"/>
          <c:h val="0.13109852122143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060367454068"/>
          <c:y val="0.12161257281864157"/>
          <c:w val="0.77696062992125992"/>
          <c:h val="0.6972069649830356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'Base Fluid'!$H$4</c:f>
              <c:strCache>
                <c:ptCount val="1"/>
                <c:pt idx="0">
                  <c:v>21℃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Fluid'!$Q$5:$Q$18</c:f>
              <c:numCache>
                <c:formatCode>General</c:formatCode>
                <c:ptCount val="14"/>
                <c:pt idx="0">
                  <c:v>0.23200698957883914</c:v>
                </c:pt>
                <c:pt idx="1">
                  <c:v>0.28802739197391092</c:v>
                </c:pt>
                <c:pt idx="2">
                  <c:v>0.32799999999999996</c:v>
                </c:pt>
                <c:pt idx="3">
                  <c:v>0.48742125513536955</c:v>
                </c:pt>
                <c:pt idx="4">
                  <c:v>0.60117415711584288</c:v>
                </c:pt>
                <c:pt idx="5">
                  <c:v>0.87369759572585393</c:v>
                </c:pt>
                <c:pt idx="6">
                  <c:v>1.0548505946698228</c:v>
                </c:pt>
                <c:pt idx="7">
                  <c:v>1.3785653420421664</c:v>
                </c:pt>
                <c:pt idx="8">
                  <c:v>1.8220619565182183</c:v>
                </c:pt>
                <c:pt idx="9">
                  <c:v>2.1541047308994812</c:v>
                </c:pt>
                <c:pt idx="10">
                  <c:v>2.4296624710090939</c:v>
                </c:pt>
                <c:pt idx="11">
                  <c:v>2.8845686731350773</c:v>
                </c:pt>
                <c:pt idx="12">
                  <c:v>3.2620890852364064</c:v>
                </c:pt>
                <c:pt idx="13">
                  <c:v>3.5908428897491316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E0-42E9-91CD-0AA1237FCB81}"/>
            </c:ext>
          </c:extLst>
        </c:ser>
        <c:ser>
          <c:idx val="0"/>
          <c:order val="1"/>
          <c:tx>
            <c:strRef>
              <c:f>'Base Fluid'!$I$4</c:f>
              <c:strCache>
                <c:ptCount val="1"/>
                <c:pt idx="0">
                  <c:v>93℃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Fluid'!$R$5:$R$18</c:f>
              <c:numCache>
                <c:formatCode>General</c:formatCode>
                <c:ptCount val="14"/>
                <c:pt idx="0">
                  <c:v>0.73153668110219461</c:v>
                </c:pt>
                <c:pt idx="1">
                  <c:v>0.90219067608925307</c:v>
                </c:pt>
                <c:pt idx="2">
                  <c:v>0.99110000000000009</c:v>
                </c:pt>
                <c:pt idx="3">
                  <c:v>1.2420669076903255</c:v>
                </c:pt>
                <c:pt idx="4">
                  <c:v>1.3728185967346391</c:v>
                </c:pt>
                <c:pt idx="5">
                  <c:v>1.6138120025132552</c:v>
                </c:pt>
                <c:pt idx="6">
                  <c:v>1.7418951528411681</c:v>
                </c:pt>
                <c:pt idx="7">
                  <c:v>1.9341809945949862</c:v>
                </c:pt>
                <c:pt idx="8">
                  <c:v>2.1501392607568812</c:v>
                </c:pt>
                <c:pt idx="9">
                  <c:v>2.2885903351240833</c:v>
                </c:pt>
                <c:pt idx="10">
                  <c:v>2.392684277583248</c:v>
                </c:pt>
                <c:pt idx="11">
                  <c:v>2.5481801461083622</c:v>
                </c:pt>
                <c:pt idx="12">
                  <c:v>2.6650891557702288</c:v>
                </c:pt>
                <c:pt idx="13">
                  <c:v>2.7597308746040747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E0-42E9-91CD-0AA1237FCB81}"/>
            </c:ext>
          </c:extLst>
        </c:ser>
        <c:ser>
          <c:idx val="2"/>
          <c:order val="2"/>
          <c:tx>
            <c:strRef>
              <c:f>'Base Fluid'!$K$4</c:f>
              <c:strCache>
                <c:ptCount val="1"/>
                <c:pt idx="0">
                  <c:v>160℃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Fluid'!$T$5:$T$18</c:f>
              <c:numCache>
                <c:formatCode>General</c:formatCode>
                <c:ptCount val="14"/>
                <c:pt idx="0">
                  <c:v>1.3128343430839922</c:v>
                </c:pt>
                <c:pt idx="1">
                  <c:v>1.5132210777554984</c:v>
                </c:pt>
                <c:pt idx="2">
                  <c:v>1.6100999999999999</c:v>
                </c:pt>
                <c:pt idx="3">
                  <c:v>1.8630699695310824</c:v>
                </c:pt>
                <c:pt idx="4">
                  <c:v>1.9853707697740255</c:v>
                </c:pt>
                <c:pt idx="5">
                  <c:v>2.1976743715037608</c:v>
                </c:pt>
                <c:pt idx="6">
                  <c:v>2.3047222756981163</c:v>
                </c:pt>
                <c:pt idx="7">
                  <c:v>2.4591158774592397</c:v>
                </c:pt>
                <c:pt idx="8">
                  <c:v>2.6247285380768619</c:v>
                </c:pt>
                <c:pt idx="9">
                  <c:v>2.7271298043738672</c:v>
                </c:pt>
                <c:pt idx="10">
                  <c:v>2.8023754939350689</c:v>
                </c:pt>
                <c:pt idx="11">
                  <c:v>2.9122177799405442</c:v>
                </c:pt>
                <c:pt idx="12">
                  <c:v>2.9929312208221086</c:v>
                </c:pt>
                <c:pt idx="13">
                  <c:v>3.057175852103204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E0-42E9-91CD-0AA1237FC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3455424321959751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stress</a:t>
                </a:r>
                <a:r>
                  <a:rPr lang="en-US" sz="1100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105499007745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2825896762906"/>
          <c:y val="0.11754753216823507"/>
          <c:w val="0.75473840769903777"/>
          <c:h val="0.6972069649830356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'Base Fluid'!$H$4</c:f>
              <c:strCache>
                <c:ptCount val="1"/>
                <c:pt idx="0">
                  <c:v>21℃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Fluid'!$L$5:$L$18</c:f>
              <c:numCache>
                <c:formatCode>General</c:formatCode>
                <c:ptCount val="14"/>
                <c:pt idx="0">
                  <c:v>520.06989578839148</c:v>
                </c:pt>
                <c:pt idx="1">
                  <c:v>216.05478394782182</c:v>
                </c:pt>
                <c:pt idx="2">
                  <c:v>148</c:v>
                </c:pt>
                <c:pt idx="3">
                  <c:v>61.48425102707391</c:v>
                </c:pt>
                <c:pt idx="4">
                  <c:v>42.117415711584272</c:v>
                </c:pt>
                <c:pt idx="5">
                  <c:v>23.123253190861785</c:v>
                </c:pt>
                <c:pt idx="6">
                  <c:v>17.497011893396447</c:v>
                </c:pt>
                <c:pt idx="7">
                  <c:v>11.985653420421663</c:v>
                </c:pt>
                <c:pt idx="8">
                  <c:v>8.2103097825910947</c:v>
                </c:pt>
                <c:pt idx="9">
                  <c:v>6.5803491029982677</c:v>
                </c:pt>
                <c:pt idx="10">
                  <c:v>5.6241561775227336</c:v>
                </c:pt>
                <c:pt idx="11">
                  <c:v>4.507614455225128</c:v>
                </c:pt>
                <c:pt idx="12">
                  <c:v>3.8526113565455087</c:v>
                </c:pt>
                <c:pt idx="13">
                  <c:v>3.410842889749131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9D-4999-AD9B-87955696FCD1}"/>
            </c:ext>
          </c:extLst>
        </c:ser>
        <c:ser>
          <c:idx val="0"/>
          <c:order val="1"/>
          <c:tx>
            <c:strRef>
              <c:f>'Base Fluid'!$I$4</c:f>
              <c:strCache>
                <c:ptCount val="1"/>
                <c:pt idx="0">
                  <c:v>93℃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Fluid'!$M$5:$M$18</c:f>
              <c:numCache>
                <c:formatCode>General</c:formatCode>
                <c:ptCount val="14"/>
                <c:pt idx="0">
                  <c:v>5515.3668110219469</c:v>
                </c:pt>
                <c:pt idx="1">
                  <c:v>1444.3813521785059</c:v>
                </c:pt>
                <c:pt idx="2">
                  <c:v>811.1</c:v>
                </c:pt>
                <c:pt idx="3">
                  <c:v>212.41338153806512</c:v>
                </c:pt>
                <c:pt idx="4">
                  <c:v>119.28185967346387</c:v>
                </c:pt>
                <c:pt idx="5">
                  <c:v>47.793733417108498</c:v>
                </c:pt>
                <c:pt idx="6">
                  <c:v>31.23790305682337</c:v>
                </c:pt>
                <c:pt idx="7">
                  <c:v>17.541809945949851</c:v>
                </c:pt>
                <c:pt idx="8">
                  <c:v>9.850696303784412</c:v>
                </c:pt>
                <c:pt idx="9">
                  <c:v>7.0286344504136098</c:v>
                </c:pt>
                <c:pt idx="10">
                  <c:v>5.5317106939581207</c:v>
                </c:pt>
                <c:pt idx="11">
                  <c:v>3.9469669101806009</c:v>
                </c:pt>
                <c:pt idx="12">
                  <c:v>3.1063614447127859</c:v>
                </c:pt>
                <c:pt idx="13">
                  <c:v>2.5797308746040741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9D-4999-AD9B-87955696FCD1}"/>
            </c:ext>
          </c:extLst>
        </c:ser>
        <c:ser>
          <c:idx val="2"/>
          <c:order val="2"/>
          <c:tx>
            <c:strRef>
              <c:f>'Base Fluid'!$K$4</c:f>
              <c:strCache>
                <c:ptCount val="1"/>
                <c:pt idx="0">
                  <c:v>160℃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Fluid'!$O$5:$O$18</c:f>
              <c:numCache>
                <c:formatCode>General</c:formatCode>
                <c:ptCount val="14"/>
                <c:pt idx="0">
                  <c:v>11328.343430839921</c:v>
                </c:pt>
                <c:pt idx="1">
                  <c:v>2666.4421555109971</c:v>
                </c:pt>
                <c:pt idx="2">
                  <c:v>1430.1</c:v>
                </c:pt>
                <c:pt idx="3">
                  <c:v>336.61399390621642</c:v>
                </c:pt>
                <c:pt idx="4">
                  <c:v>180.53707697740251</c:v>
                </c:pt>
                <c:pt idx="5">
                  <c:v>67.255812383458647</c:v>
                </c:pt>
                <c:pt idx="6">
                  <c:v>42.494445513962333</c:v>
                </c:pt>
                <c:pt idx="7">
                  <c:v>22.791158774592379</c:v>
                </c:pt>
                <c:pt idx="8">
                  <c:v>12.223642690384313</c:v>
                </c:pt>
                <c:pt idx="9">
                  <c:v>8.4904326812462259</c:v>
                </c:pt>
                <c:pt idx="10">
                  <c:v>6.5559387348376745</c:v>
                </c:pt>
                <c:pt idx="11">
                  <c:v>4.5536962999009072</c:v>
                </c:pt>
                <c:pt idx="12">
                  <c:v>3.5161640260276341</c:v>
                </c:pt>
                <c:pt idx="13">
                  <c:v>2.8771758521032034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9D-4999-AD9B-87955696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3455424321959751"/>
              <c:y val="0.89279623583637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0.1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Apparent viscosity, mPa.s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20568913641892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0.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060367454068"/>
          <c:y val="0.12161257281864157"/>
          <c:w val="0.77696062992125992"/>
          <c:h val="0.6972069649830356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'Base Fluid'!$H$4</c:f>
              <c:strCache>
                <c:ptCount val="1"/>
                <c:pt idx="0">
                  <c:v>21℃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Fluid'!$H$5:$H$18</c:f>
              <c:numCache>
                <c:formatCode>General</c:formatCode>
                <c:ptCount val="14"/>
                <c:pt idx="0">
                  <c:v>5.200698957883914E-2</c:v>
                </c:pt>
                <c:pt idx="1">
                  <c:v>0.10802739197391091</c:v>
                </c:pt>
                <c:pt idx="2">
                  <c:v>0.14799999999999999</c:v>
                </c:pt>
                <c:pt idx="3">
                  <c:v>0.30742125513536955</c:v>
                </c:pt>
                <c:pt idx="4">
                  <c:v>0.42117415711584283</c:v>
                </c:pt>
                <c:pt idx="5">
                  <c:v>0.69369759572585388</c:v>
                </c:pt>
                <c:pt idx="6">
                  <c:v>0.87485059466982273</c:v>
                </c:pt>
                <c:pt idx="7">
                  <c:v>1.1985653420421665</c:v>
                </c:pt>
                <c:pt idx="8">
                  <c:v>1.6420619565182184</c:v>
                </c:pt>
                <c:pt idx="9">
                  <c:v>1.974104730899481</c:v>
                </c:pt>
                <c:pt idx="10">
                  <c:v>2.2496624710090938</c:v>
                </c:pt>
                <c:pt idx="11">
                  <c:v>2.7045686731350771</c:v>
                </c:pt>
                <c:pt idx="12">
                  <c:v>3.0820890852364062</c:v>
                </c:pt>
                <c:pt idx="13">
                  <c:v>3.4108428897491314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10-4376-959A-4A7CF755FDF9}"/>
            </c:ext>
          </c:extLst>
        </c:ser>
        <c:ser>
          <c:idx val="0"/>
          <c:order val="1"/>
          <c:tx>
            <c:strRef>
              <c:f>'Base Fluid'!$I$4</c:f>
              <c:strCache>
                <c:ptCount val="1"/>
                <c:pt idx="0">
                  <c:v>93℃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Fluid'!$I$5:$I$18</c:f>
              <c:numCache>
                <c:formatCode>General</c:formatCode>
                <c:ptCount val="14"/>
                <c:pt idx="0">
                  <c:v>0.55153668110219467</c:v>
                </c:pt>
                <c:pt idx="1">
                  <c:v>0.72219067608925314</c:v>
                </c:pt>
                <c:pt idx="2">
                  <c:v>0.81110000000000004</c:v>
                </c:pt>
                <c:pt idx="3">
                  <c:v>1.0620669076903255</c:v>
                </c:pt>
                <c:pt idx="4">
                  <c:v>1.1928185967346392</c:v>
                </c:pt>
                <c:pt idx="5">
                  <c:v>1.4338120025132552</c:v>
                </c:pt>
                <c:pt idx="6">
                  <c:v>1.5618951528411682</c:v>
                </c:pt>
                <c:pt idx="7">
                  <c:v>1.7541809945949862</c:v>
                </c:pt>
                <c:pt idx="8">
                  <c:v>1.9701392607568811</c:v>
                </c:pt>
                <c:pt idx="9">
                  <c:v>2.1085903351240831</c:v>
                </c:pt>
                <c:pt idx="10">
                  <c:v>2.2126842775832478</c:v>
                </c:pt>
                <c:pt idx="11">
                  <c:v>2.368180146108362</c:v>
                </c:pt>
                <c:pt idx="12">
                  <c:v>2.4850891557702286</c:v>
                </c:pt>
                <c:pt idx="13">
                  <c:v>2.5797308746040746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B10-4376-959A-4A7CF755FDF9}"/>
            </c:ext>
          </c:extLst>
        </c:ser>
        <c:ser>
          <c:idx val="2"/>
          <c:order val="2"/>
          <c:tx>
            <c:strRef>
              <c:f>'Base Fluid'!$K$4</c:f>
              <c:strCache>
                <c:ptCount val="1"/>
                <c:pt idx="0">
                  <c:v>160℃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Fluid'!$K$5:$K$18</c:f>
              <c:numCache>
                <c:formatCode>General</c:formatCode>
                <c:ptCount val="14"/>
                <c:pt idx="0">
                  <c:v>1.1328343430839922</c:v>
                </c:pt>
                <c:pt idx="1">
                  <c:v>1.3332210777554985</c:v>
                </c:pt>
                <c:pt idx="2">
                  <c:v>1.4300999999999999</c:v>
                </c:pt>
                <c:pt idx="3">
                  <c:v>1.6830699695310825</c:v>
                </c:pt>
                <c:pt idx="4">
                  <c:v>1.8053707697740256</c:v>
                </c:pt>
                <c:pt idx="5">
                  <c:v>2.0176743715037606</c:v>
                </c:pt>
                <c:pt idx="6">
                  <c:v>2.1247222756981161</c:v>
                </c:pt>
                <c:pt idx="7">
                  <c:v>2.2791158774592395</c:v>
                </c:pt>
                <c:pt idx="8">
                  <c:v>2.4447285380768617</c:v>
                </c:pt>
                <c:pt idx="9">
                  <c:v>2.547129804373867</c:v>
                </c:pt>
                <c:pt idx="10">
                  <c:v>2.6223754939350687</c:v>
                </c:pt>
                <c:pt idx="11">
                  <c:v>2.732217779940544</c:v>
                </c:pt>
                <c:pt idx="12">
                  <c:v>2.8129312208221084</c:v>
                </c:pt>
                <c:pt idx="13">
                  <c:v>2.8771758521032038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B10-4376-959A-4A7CF755F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3455424321959751"/>
              <c:y val="0.900926317137187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stress</a:t>
                </a:r>
                <a:r>
                  <a:rPr lang="en-US" sz="1100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105499007745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5048118985124"/>
          <c:y val="0.15006785737148709"/>
          <c:w val="0.80473840769903759"/>
          <c:h val="0.66468663977978359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Fluid'!$T$5:$T$18</c:f>
              <c:numCache>
                <c:formatCode>General</c:formatCode>
                <c:ptCount val="14"/>
                <c:pt idx="0">
                  <c:v>1.3128343430839922</c:v>
                </c:pt>
                <c:pt idx="1">
                  <c:v>1.5132210777554984</c:v>
                </c:pt>
                <c:pt idx="2">
                  <c:v>1.6100999999999999</c:v>
                </c:pt>
                <c:pt idx="3">
                  <c:v>1.8630699695310824</c:v>
                </c:pt>
                <c:pt idx="4">
                  <c:v>1.9853707697740255</c:v>
                </c:pt>
                <c:pt idx="5">
                  <c:v>2.1976743715037608</c:v>
                </c:pt>
                <c:pt idx="6">
                  <c:v>2.3047222756981163</c:v>
                </c:pt>
                <c:pt idx="7">
                  <c:v>2.4591158774592397</c:v>
                </c:pt>
                <c:pt idx="8">
                  <c:v>2.6247285380768619</c:v>
                </c:pt>
                <c:pt idx="9">
                  <c:v>2.7271298043738672</c:v>
                </c:pt>
                <c:pt idx="10">
                  <c:v>2.8023754939350689</c:v>
                </c:pt>
                <c:pt idx="11">
                  <c:v>2.9122177799405442</c:v>
                </c:pt>
                <c:pt idx="12">
                  <c:v>2.9929312208221086</c:v>
                </c:pt>
                <c:pt idx="13">
                  <c:v>3.057175852103204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11-4B31-80A8-D7C9A07C060D}"/>
            </c:ext>
          </c:extLst>
        </c:ser>
        <c:ser>
          <c:idx val="1"/>
          <c:order val="1"/>
          <c:tx>
            <c:strRef>
              <c:f>SMP!$C$4</c:f>
              <c:strCache>
                <c:ptCount val="1"/>
                <c:pt idx="0">
                  <c:v>SMP 1.0 wt.%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SMP!$M$5:$M$18</c:f>
              <c:numCache>
                <c:formatCode>General</c:formatCode>
                <c:ptCount val="14"/>
                <c:pt idx="0">
                  <c:v>1.5189420689960698</c:v>
                </c:pt>
                <c:pt idx="1">
                  <c:v>1.5732413205858184</c:v>
                </c:pt>
                <c:pt idx="2">
                  <c:v>1.5972999999999999</c:v>
                </c:pt>
                <c:pt idx="3">
                  <c:v>1.6547769671221502</c:v>
                </c:pt>
                <c:pt idx="4">
                  <c:v>1.6802436150998972</c:v>
                </c:pt>
                <c:pt idx="5">
                  <c:v>1.7215111915984</c:v>
                </c:pt>
                <c:pt idx="6">
                  <c:v>1.7410842648849201</c:v>
                </c:pt>
                <c:pt idx="7">
                  <c:v>1.7680412789444784</c:v>
                </c:pt>
                <c:pt idx="8">
                  <c:v>1.7954637903659361</c:v>
                </c:pt>
                <c:pt idx="9">
                  <c:v>1.8117239277503241</c:v>
                </c:pt>
                <c:pt idx="10">
                  <c:v>1.8233598374206492</c:v>
                </c:pt>
                <c:pt idx="11">
                  <c:v>1.8399007570548751</c:v>
                </c:pt>
                <c:pt idx="12">
                  <c:v>1.8517375971859282</c:v>
                </c:pt>
                <c:pt idx="13">
                  <c:v>1.8609770614912358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C8A-4EC5-97D7-10832ED1080A}"/>
            </c:ext>
          </c:extLst>
        </c:ser>
        <c:ser>
          <c:idx val="2"/>
          <c:order val="2"/>
          <c:tx>
            <c:strRef>
              <c:f>SMP!$D$4</c:f>
              <c:strCache>
                <c:ptCount val="1"/>
                <c:pt idx="0">
                  <c:v>SMP 3.0 wt.%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SMP!$N$5:$N$18</c:f>
              <c:numCache>
                <c:formatCode>General</c:formatCode>
                <c:ptCount val="14"/>
                <c:pt idx="0">
                  <c:v>1.6837283370533151</c:v>
                </c:pt>
                <c:pt idx="1">
                  <c:v>1.8375134802997453</c:v>
                </c:pt>
                <c:pt idx="2">
                  <c:v>1.9084999999999999</c:v>
                </c:pt>
                <c:pt idx="3">
                  <c:v>2.0852723687526873</c:v>
                </c:pt>
                <c:pt idx="4">
                  <c:v>2.1668696867511841</c:v>
                </c:pt>
                <c:pt idx="5">
                  <c:v>2.3034166568064642</c:v>
                </c:pt>
                <c:pt idx="6">
                  <c:v>2.3700653251254495</c:v>
                </c:pt>
                <c:pt idx="7">
                  <c:v>2.463859503691495</c:v>
                </c:pt>
                <c:pt idx="8">
                  <c:v>2.5616706162877509</c:v>
                </c:pt>
                <c:pt idx="9">
                  <c:v>2.6208170018809991</c:v>
                </c:pt>
                <c:pt idx="10">
                  <c:v>2.6636706966080954</c:v>
                </c:pt>
                <c:pt idx="11">
                  <c:v>2.7253501512327669</c:v>
                </c:pt>
                <c:pt idx="12">
                  <c:v>2.770039146053124</c:v>
                </c:pt>
                <c:pt idx="13">
                  <c:v>2.8052422428019881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C8A-4EC5-97D7-10832ED10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4288757655293087"/>
              <c:y val="0.884666154535561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stress</a:t>
                </a:r>
                <a:r>
                  <a:rPr lang="en-US" sz="1100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2825896762906"/>
          <c:y val="0.18258818257473913"/>
          <c:w val="0.78529396325459322"/>
          <c:h val="0.64436143652775113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xVal>
            <c:numRef>
              <c:f>'Raw data'!$A$5:$A$20</c:f>
              <c:numCache>
                <c:formatCode>General</c:formatCode>
                <c:ptCount val="16"/>
                <c:pt idx="0">
                  <c:v>6.9399216040000008E-5</c:v>
                </c:pt>
                <c:pt idx="1">
                  <c:v>1.5772549100000002E-4</c:v>
                </c:pt>
                <c:pt idx="2">
                  <c:v>2.1450666776000001E-4</c:v>
                </c:pt>
                <c:pt idx="3">
                  <c:v>2.7759686416000003E-4</c:v>
                </c:pt>
                <c:pt idx="4">
                  <c:v>3.2806902128000001E-4</c:v>
                </c:pt>
                <c:pt idx="5">
                  <c:v>3.6592313912000001E-4</c:v>
                </c:pt>
                <c:pt idx="6">
                  <c:v>4.5424941408000005E-4</c:v>
                </c:pt>
                <c:pt idx="7">
                  <c:v>4.7317647300000002E-4</c:v>
                </c:pt>
                <c:pt idx="8">
                  <c:v>5.0472157120000003E-4</c:v>
                </c:pt>
                <c:pt idx="9">
                  <c:v>5.5519372832000006E-4</c:v>
                </c:pt>
                <c:pt idx="10">
                  <c:v>6.4352000328000004E-4</c:v>
                </c:pt>
                <c:pt idx="11">
                  <c:v>6.8768314076000003E-4</c:v>
                </c:pt>
                <c:pt idx="12">
                  <c:v>7.2553725860000009E-4</c:v>
                </c:pt>
                <c:pt idx="13">
                  <c:v>7.6970039607999997E-4</c:v>
                </c:pt>
                <c:pt idx="14">
                  <c:v>8.1386353356000007E-4</c:v>
                </c:pt>
                <c:pt idx="15">
                  <c:v>8.5171765140000001E-4</c:v>
                </c:pt>
              </c:numCache>
            </c:numRef>
          </c:xVal>
          <c:yVal>
            <c:numRef>
              <c:f>'Raw data'!$C$5:$C$20</c:f>
              <c:numCache>
                <c:formatCode>General</c:formatCode>
                <c:ptCount val="16"/>
                <c:pt idx="0">
                  <c:v>355.84120000000001</c:v>
                </c:pt>
                <c:pt idx="1">
                  <c:v>360.81799999999998</c:v>
                </c:pt>
                <c:pt idx="2">
                  <c:v>380.72520000000003</c:v>
                </c:pt>
                <c:pt idx="3">
                  <c:v>398.14400000000001</c:v>
                </c:pt>
                <c:pt idx="4">
                  <c:v>403.12080000000003</c:v>
                </c:pt>
                <c:pt idx="5">
                  <c:v>415.56279999999998</c:v>
                </c:pt>
                <c:pt idx="6">
                  <c:v>425.51639999999998</c:v>
                </c:pt>
                <c:pt idx="7">
                  <c:v>447.91200000000003</c:v>
                </c:pt>
                <c:pt idx="8">
                  <c:v>497.68</c:v>
                </c:pt>
                <c:pt idx="9">
                  <c:v>654.44920000000002</c:v>
                </c:pt>
                <c:pt idx="10">
                  <c:v>875.91679999999997</c:v>
                </c:pt>
                <c:pt idx="11">
                  <c:v>965.49919999999997</c:v>
                </c:pt>
                <c:pt idx="12">
                  <c:v>1094.8960000000002</c:v>
                </c:pt>
                <c:pt idx="13">
                  <c:v>1221.8044</c:v>
                </c:pt>
                <c:pt idx="14">
                  <c:v>1306.4100000000001</c:v>
                </c:pt>
                <c:pt idx="15">
                  <c:v>1423.3648000000001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2C-4202-9D96-C6F3D6A35364}"/>
            </c:ext>
          </c:extLst>
        </c:ser>
        <c:ser>
          <c:idx val="1"/>
          <c:order val="1"/>
          <c:tx>
            <c:strRef>
              <c:f>SMP!$C$4</c:f>
              <c:strCache>
                <c:ptCount val="1"/>
                <c:pt idx="0">
                  <c:v>SMP 1.0 wt.%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'Raw data'!$D$5:$D$24</c:f>
              <c:numCache>
                <c:formatCode>General</c:formatCode>
                <c:ptCount val="20"/>
                <c:pt idx="0">
                  <c:v>4.4163137479999997E-5</c:v>
                </c:pt>
                <c:pt idx="1">
                  <c:v>8.2017255320000003E-5</c:v>
                </c:pt>
                <c:pt idx="2">
                  <c:v>1.2618039280000001E-4</c:v>
                </c:pt>
                <c:pt idx="3">
                  <c:v>2.0819764812E-4</c:v>
                </c:pt>
                <c:pt idx="4">
                  <c:v>2.7759686416000003E-4</c:v>
                </c:pt>
                <c:pt idx="5">
                  <c:v>3.3437804092E-4</c:v>
                </c:pt>
                <c:pt idx="6">
                  <c:v>3.9746823732000002E-4</c:v>
                </c:pt>
                <c:pt idx="7">
                  <c:v>4.6055843372000004E-4</c:v>
                </c:pt>
                <c:pt idx="8">
                  <c:v>5.4888470868000002E-4</c:v>
                </c:pt>
                <c:pt idx="9">
                  <c:v>6.3721098364E-4</c:v>
                </c:pt>
                <c:pt idx="10">
                  <c:v>7.4446431752000011E-4</c:v>
                </c:pt>
                <c:pt idx="11">
                  <c:v>8.5802667104000006E-4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'Raw data'!$F$5:$F$23</c:f>
              <c:numCache>
                <c:formatCode>General</c:formatCode>
                <c:ptCount val="19"/>
                <c:pt idx="0">
                  <c:v>248.84</c:v>
                </c:pt>
                <c:pt idx="1">
                  <c:v>251.32840000000002</c:v>
                </c:pt>
                <c:pt idx="2">
                  <c:v>253.8168</c:v>
                </c:pt>
                <c:pt idx="3">
                  <c:v>256.30520000000001</c:v>
                </c:pt>
                <c:pt idx="4">
                  <c:v>261.28200000000004</c:v>
                </c:pt>
                <c:pt idx="5">
                  <c:v>273.72400000000005</c:v>
                </c:pt>
                <c:pt idx="6">
                  <c:v>335.93400000000003</c:v>
                </c:pt>
                <c:pt idx="7">
                  <c:v>457.86560000000003</c:v>
                </c:pt>
                <c:pt idx="8">
                  <c:v>644.49559999999997</c:v>
                </c:pt>
                <c:pt idx="9">
                  <c:v>885.87040000000002</c:v>
                </c:pt>
                <c:pt idx="10">
                  <c:v>1219.316</c:v>
                </c:pt>
                <c:pt idx="11">
                  <c:v>1368.6200000000001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2C-4202-9D96-C6F3D6A35364}"/>
            </c:ext>
          </c:extLst>
        </c:ser>
        <c:ser>
          <c:idx val="0"/>
          <c:order val="2"/>
          <c:tx>
            <c:v>SMP 3.0 wt.%</c:v>
          </c:tx>
          <c:spPr>
            <a:ln w="158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'Raw data'!$G$5:$G$25</c:f>
              <c:numCache>
                <c:formatCode>General</c:formatCode>
                <c:ptCount val="21"/>
                <c:pt idx="0">
                  <c:v>6.3090196400000003E-5</c:v>
                </c:pt>
                <c:pt idx="1">
                  <c:v>9.4635294599999998E-5</c:v>
                </c:pt>
                <c:pt idx="2">
                  <c:v>1.4510745172000001E-4</c:v>
                </c:pt>
                <c:pt idx="3">
                  <c:v>1.9557960884000001E-4</c:v>
                </c:pt>
                <c:pt idx="4">
                  <c:v>2.4605176596000002E-4</c:v>
                </c:pt>
                <c:pt idx="5">
                  <c:v>3.1545098200000003E-4</c:v>
                </c:pt>
                <c:pt idx="6">
                  <c:v>3.2806902128000001E-4</c:v>
                </c:pt>
                <c:pt idx="7">
                  <c:v>3.7223215876000006E-4</c:v>
                </c:pt>
                <c:pt idx="8">
                  <c:v>4.4163137480000001E-4</c:v>
                </c:pt>
                <c:pt idx="9">
                  <c:v>5.0472157120000003E-4</c:v>
                </c:pt>
                <c:pt idx="10">
                  <c:v>5.6781176760000004E-4</c:v>
                </c:pt>
                <c:pt idx="11">
                  <c:v>6.2459294436000002E-4</c:v>
                </c:pt>
                <c:pt idx="12">
                  <c:v>7.1922823896000004E-4</c:v>
                </c:pt>
                <c:pt idx="13">
                  <c:v>8.1386353356000007E-4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'Raw data'!$I$5:$I$25</c:f>
              <c:numCache>
                <c:formatCode>General</c:formatCode>
                <c:ptCount val="21"/>
                <c:pt idx="0">
                  <c:v>350.86439999999999</c:v>
                </c:pt>
                <c:pt idx="1">
                  <c:v>363.3064</c:v>
                </c:pt>
                <c:pt idx="2">
                  <c:v>368.28320000000002</c:v>
                </c:pt>
                <c:pt idx="3">
                  <c:v>375.7484</c:v>
                </c:pt>
                <c:pt idx="4">
                  <c:v>383.21360000000004</c:v>
                </c:pt>
                <c:pt idx="5">
                  <c:v>410.58599999999996</c:v>
                </c:pt>
                <c:pt idx="6">
                  <c:v>423.02800000000002</c:v>
                </c:pt>
                <c:pt idx="7">
                  <c:v>435.47</c:v>
                </c:pt>
                <c:pt idx="8">
                  <c:v>447.91200000000003</c:v>
                </c:pt>
                <c:pt idx="9">
                  <c:v>547.44800000000009</c:v>
                </c:pt>
                <c:pt idx="10">
                  <c:v>666.89120000000003</c:v>
                </c:pt>
                <c:pt idx="11">
                  <c:v>793.79959999999994</c:v>
                </c:pt>
                <c:pt idx="12">
                  <c:v>1045.1280000000002</c:v>
                </c:pt>
                <c:pt idx="13">
                  <c:v>1318.8519999999999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2C-4202-9D96-C6F3D6A35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Flow</a:t>
                </a:r>
                <a:r>
                  <a:rPr lang="en-US" sz="1100" baseline="0"/>
                  <a:t> rate (Q)</a:t>
                </a:r>
                <a:r>
                  <a:rPr lang="en-US" sz="1100"/>
                  <a:t>, </a:t>
                </a:r>
                <a:r>
                  <a:rPr lang="en-US" sz="1100" b="1" i="0" u="none" strike="noStrike" baseline="0">
                    <a:effectLst/>
                  </a:rPr>
                  <a:t>m</a:t>
                </a:r>
                <a:r>
                  <a:rPr lang="en-US" sz="1100" b="1" i="0" u="none" strike="noStrike" baseline="30000">
                    <a:effectLst/>
                  </a:rPr>
                  <a:t>3</a:t>
                </a:r>
                <a:r>
                  <a:rPr lang="en-US" sz="1100" b="1" i="0" u="none" strike="noStrike" baseline="0">
                    <a:effectLst/>
                  </a:rPr>
                  <a:t>/s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1649868766404197"/>
              <c:y val="0.90499135778759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Pressure drop (</a:t>
                </a:r>
                <a:r>
                  <a:rPr lang="el-GR" sz="1100"/>
                  <a:t>Δ</a:t>
                </a:r>
                <a:r>
                  <a:rPr lang="en-US" sz="1100"/>
                  <a:t>P), Pa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9105499007745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  <c:majorUnit val="30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4454746281714786"/>
          <c:y val="3.6585365853658534E-2"/>
          <c:w val="0.70633530183727034"/>
          <c:h val="6.8598041098521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2825896762906"/>
          <c:y val="0.15819793867230006"/>
          <c:w val="0.78529396325459322"/>
          <c:h val="0.66875168043019018"/>
        </c:manualLayout>
      </c:layout>
      <c:scatterChart>
        <c:scatterStyle val="smoothMarker"/>
        <c:varyColors val="0"/>
        <c:ser>
          <c:idx val="2"/>
          <c:order val="0"/>
          <c:tx>
            <c:v>Base Fluid</c:v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Fluid'!$O$5:$O$18</c:f>
              <c:numCache>
                <c:formatCode>General</c:formatCode>
                <c:ptCount val="14"/>
                <c:pt idx="0">
                  <c:v>11328.343430839921</c:v>
                </c:pt>
                <c:pt idx="1">
                  <c:v>2666.4421555109971</c:v>
                </c:pt>
                <c:pt idx="2">
                  <c:v>1430.1</c:v>
                </c:pt>
                <c:pt idx="3">
                  <c:v>336.61399390621642</c:v>
                </c:pt>
                <c:pt idx="4">
                  <c:v>180.53707697740251</c:v>
                </c:pt>
                <c:pt idx="5">
                  <c:v>67.255812383458647</c:v>
                </c:pt>
                <c:pt idx="6">
                  <c:v>42.494445513962333</c:v>
                </c:pt>
                <c:pt idx="7">
                  <c:v>22.791158774592379</c:v>
                </c:pt>
                <c:pt idx="8">
                  <c:v>12.223642690384313</c:v>
                </c:pt>
                <c:pt idx="9">
                  <c:v>8.4904326812462259</c:v>
                </c:pt>
                <c:pt idx="10">
                  <c:v>6.5559387348376745</c:v>
                </c:pt>
                <c:pt idx="11">
                  <c:v>4.5536962999009072</c:v>
                </c:pt>
                <c:pt idx="12">
                  <c:v>3.5161640260276341</c:v>
                </c:pt>
                <c:pt idx="13">
                  <c:v>2.8771758521032034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31-4850-B1E0-CC666DBC2968}"/>
            </c:ext>
          </c:extLst>
        </c:ser>
        <c:ser>
          <c:idx val="1"/>
          <c:order val="1"/>
          <c:tx>
            <c:strRef>
              <c:f>SMP!$C$4</c:f>
              <c:strCache>
                <c:ptCount val="1"/>
                <c:pt idx="0">
                  <c:v>SMP 1.0 wt.%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SMP!$E$5:$E$18</c:f>
              <c:numCache>
                <c:formatCode>General</c:formatCode>
                <c:ptCount val="14"/>
                <c:pt idx="0">
                  <c:v>13389.420689960694</c:v>
                </c:pt>
                <c:pt idx="1">
                  <c:v>2786.4826411716376</c:v>
                </c:pt>
                <c:pt idx="2">
                  <c:v>1417.3</c:v>
                </c:pt>
                <c:pt idx="3">
                  <c:v>294.95539342443004</c:v>
                </c:pt>
                <c:pt idx="4">
                  <c:v>150.02436150998972</c:v>
                </c:pt>
                <c:pt idx="5">
                  <c:v>51.383706386613319</c:v>
                </c:pt>
                <c:pt idx="6">
                  <c:v>31.221685297698393</c:v>
                </c:pt>
                <c:pt idx="7">
                  <c:v>15.880412789444778</c:v>
                </c:pt>
                <c:pt idx="8">
                  <c:v>8.07731895182968</c:v>
                </c:pt>
                <c:pt idx="9">
                  <c:v>5.439079759167746</c:v>
                </c:pt>
                <c:pt idx="10">
                  <c:v>4.1083995935516242</c:v>
                </c:pt>
                <c:pt idx="11">
                  <c:v>2.7665012617581257</c:v>
                </c:pt>
                <c:pt idx="12">
                  <c:v>2.0896719964824095</c:v>
                </c:pt>
                <c:pt idx="13">
                  <c:v>1.6809770614912354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31-4850-B1E0-CC666DBC2968}"/>
            </c:ext>
          </c:extLst>
        </c:ser>
        <c:ser>
          <c:idx val="4"/>
          <c:order val="2"/>
          <c:tx>
            <c:strRef>
              <c:f>SMP!$F$4</c:f>
              <c:strCache>
                <c:ptCount val="1"/>
                <c:pt idx="0">
                  <c:v>SMP 3.0 wt.%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SMP!$F$5:$F$18</c:f>
              <c:numCache>
                <c:formatCode>General</c:formatCode>
                <c:ptCount val="14"/>
                <c:pt idx="0">
                  <c:v>15037.283370533154</c:v>
                </c:pt>
                <c:pt idx="1">
                  <c:v>3315.0269605994904</c:v>
                </c:pt>
                <c:pt idx="2">
                  <c:v>1728.5</c:v>
                </c:pt>
                <c:pt idx="3">
                  <c:v>381.05447375053751</c:v>
                </c:pt>
                <c:pt idx="4">
                  <c:v>198.68696867511846</c:v>
                </c:pt>
                <c:pt idx="5">
                  <c:v>70.7805552268821</c:v>
                </c:pt>
                <c:pt idx="6">
                  <c:v>43.801306502508986</c:v>
                </c:pt>
                <c:pt idx="7">
                  <c:v>22.838595036914953</c:v>
                </c:pt>
                <c:pt idx="8">
                  <c:v>11.908353081438758</c:v>
                </c:pt>
                <c:pt idx="9">
                  <c:v>8.136056672936661</c:v>
                </c:pt>
                <c:pt idx="10">
                  <c:v>6.2091767415202419</c:v>
                </c:pt>
                <c:pt idx="11">
                  <c:v>4.2422502520546113</c:v>
                </c:pt>
                <c:pt idx="12">
                  <c:v>3.2375489325664044</c:v>
                </c:pt>
                <c:pt idx="13">
                  <c:v>2.6252422428019893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31-4850-B1E0-CC666DBC2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4983202099737529"/>
              <c:y val="0.88873119518596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At val="0.1"/>
        <c:crossBetween val="midCat"/>
      </c:valAx>
      <c:valAx>
        <c:axId val="19252113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Apparent</a:t>
                </a:r>
                <a:r>
                  <a:rPr lang="en-US" sz="1100" baseline="0"/>
                  <a:t> viscosity</a:t>
                </a:r>
                <a:r>
                  <a:rPr lang="en-US" sz="1100"/>
                  <a:t>, mPa.s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2601433967095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\-#,##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At val="0.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565857392825896"/>
          <c:y val="2.4390243902439025E-2"/>
          <c:w val="0.79701618547681541"/>
          <c:h val="7.8252992766148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5048118985124"/>
          <c:y val="0.15006785737148709"/>
          <c:w val="0.80473840769903759"/>
          <c:h val="0.66468663977978359"/>
        </c:manualLayout>
      </c:layout>
      <c:scatterChart>
        <c:scatterStyle val="smoothMarker"/>
        <c:varyColors val="0"/>
        <c:ser>
          <c:idx val="0"/>
          <c:order val="0"/>
          <c:tx>
            <c:v>Base Fluid</c:v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'Base Fluid'!$G$5:$G$18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'Base Fluid'!$K$5:$K$18</c:f>
              <c:numCache>
                <c:formatCode>General</c:formatCode>
                <c:ptCount val="14"/>
                <c:pt idx="0">
                  <c:v>1.1328343430839922</c:v>
                </c:pt>
                <c:pt idx="1">
                  <c:v>1.3332210777554985</c:v>
                </c:pt>
                <c:pt idx="2">
                  <c:v>1.4300999999999999</c:v>
                </c:pt>
                <c:pt idx="3">
                  <c:v>1.6830699695310825</c:v>
                </c:pt>
                <c:pt idx="4">
                  <c:v>1.8053707697740256</c:v>
                </c:pt>
                <c:pt idx="5">
                  <c:v>2.0176743715037606</c:v>
                </c:pt>
                <c:pt idx="6">
                  <c:v>2.1247222756981161</c:v>
                </c:pt>
                <c:pt idx="7">
                  <c:v>2.2791158774592395</c:v>
                </c:pt>
                <c:pt idx="8">
                  <c:v>2.4447285380768617</c:v>
                </c:pt>
                <c:pt idx="9">
                  <c:v>2.547129804373867</c:v>
                </c:pt>
                <c:pt idx="10">
                  <c:v>2.6223754939350687</c:v>
                </c:pt>
                <c:pt idx="11">
                  <c:v>2.732217779940544</c:v>
                </c:pt>
                <c:pt idx="12">
                  <c:v>2.8129312208221084</c:v>
                </c:pt>
                <c:pt idx="13">
                  <c:v>2.8771758521032038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B6-42FF-B3F1-F57585496F5B}"/>
            </c:ext>
          </c:extLst>
        </c:ser>
        <c:ser>
          <c:idx val="1"/>
          <c:order val="1"/>
          <c:tx>
            <c:strRef>
              <c:f>SMP!$C$4</c:f>
              <c:strCache>
                <c:ptCount val="1"/>
                <c:pt idx="0">
                  <c:v>SMP 1.0 wt.%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SMP!$C$5:$C$18</c:f>
              <c:numCache>
                <c:formatCode>General</c:formatCode>
                <c:ptCount val="14"/>
                <c:pt idx="0">
                  <c:v>1.3389420689960698</c:v>
                </c:pt>
                <c:pt idx="1">
                  <c:v>1.3932413205858185</c:v>
                </c:pt>
                <c:pt idx="2">
                  <c:v>1.4173</c:v>
                </c:pt>
                <c:pt idx="3">
                  <c:v>1.4747769671221502</c:v>
                </c:pt>
                <c:pt idx="4">
                  <c:v>1.5002436150998972</c:v>
                </c:pt>
                <c:pt idx="5">
                  <c:v>1.5415111915984001</c:v>
                </c:pt>
                <c:pt idx="6">
                  <c:v>1.5610842648849201</c:v>
                </c:pt>
                <c:pt idx="7">
                  <c:v>1.5880412789444784</c:v>
                </c:pt>
                <c:pt idx="8">
                  <c:v>1.6154637903659361</c:v>
                </c:pt>
                <c:pt idx="9">
                  <c:v>1.6317239277503242</c:v>
                </c:pt>
                <c:pt idx="10">
                  <c:v>1.6433598374206493</c:v>
                </c:pt>
                <c:pt idx="11">
                  <c:v>1.6599007570548752</c:v>
                </c:pt>
                <c:pt idx="12">
                  <c:v>1.6717375971859283</c:v>
                </c:pt>
                <c:pt idx="13">
                  <c:v>1.6809770614912358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B6-42FF-B3F1-F57585496F5B}"/>
            </c:ext>
          </c:extLst>
        </c:ser>
        <c:ser>
          <c:idx val="2"/>
          <c:order val="2"/>
          <c:tx>
            <c:strRef>
              <c:f>SMP!$D$4</c:f>
              <c:strCache>
                <c:ptCount val="1"/>
                <c:pt idx="0">
                  <c:v>SMP 3.0 wt.%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SMP!$B$5:$B$18</c:f>
              <c:numCache>
                <c:formatCode>General</c:formatCode>
                <c:ptCount val="14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600</c:v>
                </c:pt>
                <c:pt idx="12">
                  <c:v>800</c:v>
                </c:pt>
                <c:pt idx="13">
                  <c:v>1000</c:v>
                </c:pt>
              </c:numCache>
            </c:numRef>
          </c:xVal>
          <c:yVal>
            <c:numRef>
              <c:f>SMP!$D$5:$D$18</c:f>
              <c:numCache>
                <c:formatCode>General</c:formatCode>
                <c:ptCount val="14"/>
                <c:pt idx="0">
                  <c:v>1.5037283370533152</c:v>
                </c:pt>
                <c:pt idx="1">
                  <c:v>1.6575134802997453</c:v>
                </c:pt>
                <c:pt idx="2">
                  <c:v>1.7284999999999999</c:v>
                </c:pt>
                <c:pt idx="3">
                  <c:v>1.9052723687526874</c:v>
                </c:pt>
                <c:pt idx="4">
                  <c:v>1.9868696867511841</c:v>
                </c:pt>
                <c:pt idx="5">
                  <c:v>2.1234166568064641</c:v>
                </c:pt>
                <c:pt idx="6">
                  <c:v>2.1900653251254494</c:v>
                </c:pt>
                <c:pt idx="7">
                  <c:v>2.2838595036914948</c:v>
                </c:pt>
                <c:pt idx="8">
                  <c:v>2.3816706162877508</c:v>
                </c:pt>
                <c:pt idx="9">
                  <c:v>2.4408170018809989</c:v>
                </c:pt>
                <c:pt idx="10">
                  <c:v>2.4836706966080953</c:v>
                </c:pt>
                <c:pt idx="11">
                  <c:v>2.5453501512327668</c:v>
                </c:pt>
                <c:pt idx="12">
                  <c:v>2.5900391460531238</c:v>
                </c:pt>
                <c:pt idx="13">
                  <c:v>2.6252422428019879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B6-42FF-B3F1-F5758549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86976"/>
        <c:axId val="1925211328"/>
      </c:scatterChart>
      <c:valAx>
        <c:axId val="205408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rate</a:t>
                </a:r>
                <a:r>
                  <a:rPr lang="en-US" sz="1100"/>
                  <a:t>, 1/s</a:t>
                </a:r>
              </a:p>
            </c:rich>
          </c:tx>
          <c:layout>
            <c:manualLayout>
              <c:xMode val="edge"/>
              <c:yMode val="edge"/>
              <c:x val="0.44288757655293087"/>
              <c:y val="0.884666154535561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211328"/>
        <c:crosses val="autoZero"/>
        <c:crossBetween val="midCat"/>
      </c:valAx>
      <c:valAx>
        <c:axId val="1925211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Shear</a:t>
                </a:r>
                <a:r>
                  <a:rPr lang="en-US" sz="1100" baseline="0"/>
                  <a:t> stress</a:t>
                </a:r>
                <a:r>
                  <a:rPr lang="en-US" sz="1100"/>
                  <a:t>, Pa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0731515267908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086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chart" Target="../charts/chart9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20</xdr:row>
      <xdr:rowOff>66675</xdr:rowOff>
    </xdr:from>
    <xdr:to>
      <xdr:col>11</xdr:col>
      <xdr:colOff>66675</xdr:colOff>
      <xdr:row>36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CD6B995-1C7F-4D93-A24C-4AB471D28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285750</xdr:colOff>
      <xdr:row>20</xdr:row>
      <xdr:rowOff>142875</xdr:rowOff>
    </xdr:from>
    <xdr:to>
      <xdr:col>18</xdr:col>
      <xdr:colOff>590550</xdr:colOff>
      <xdr:row>37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893C94-9950-46FE-93C7-92BB9943E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400050</xdr:colOff>
      <xdr:row>23</xdr:row>
      <xdr:rowOff>95250</xdr:rowOff>
    </xdr:from>
    <xdr:to>
      <xdr:col>5</xdr:col>
      <xdr:colOff>400050</xdr:colOff>
      <xdr:row>34</xdr:row>
      <xdr:rowOff>19050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1663C9E-544C-45FD-9402-6176C891C4BA}"/>
            </a:ext>
          </a:extLst>
        </xdr:cNvPr>
        <xdr:cNvCxnSpPr/>
      </xdr:nvCxnSpPr>
      <xdr:spPr>
        <a:xfrm>
          <a:off x="2838450" y="4476750"/>
          <a:ext cx="0" cy="2019300"/>
        </a:xfrm>
        <a:prstGeom prst="line">
          <a:avLst/>
        </a:prstGeom>
        <a:ln w="9525" cap="flat" cmpd="sng" algn="ctr">
          <a:solidFill>
            <a:schemeClr val="accent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23</xdr:row>
      <xdr:rowOff>85725</xdr:rowOff>
    </xdr:from>
    <xdr:to>
      <xdr:col>5</xdr:col>
      <xdr:colOff>180975</xdr:colOff>
      <xdr:row>34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E4CFA68-3686-4927-B9C5-8485C7D5B3F8}"/>
            </a:ext>
          </a:extLst>
        </xdr:cNvPr>
        <xdr:cNvCxnSpPr/>
      </xdr:nvCxnSpPr>
      <xdr:spPr>
        <a:xfrm>
          <a:off x="2619375" y="4467225"/>
          <a:ext cx="0" cy="2019300"/>
        </a:xfrm>
        <a:prstGeom prst="line">
          <a:avLst/>
        </a:prstGeom>
        <a:ln w="9525" cap="flat" cmpd="sng" algn="ctr">
          <a:solidFill>
            <a:schemeClr val="accent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oneCellAnchor>
    <xdr:from>
      <xdr:col>4</xdr:col>
      <xdr:colOff>95250</xdr:colOff>
      <xdr:row>26</xdr:row>
      <xdr:rowOff>0</xdr:rowOff>
    </xdr:from>
    <xdr:ext cx="65883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40FF37B-E807-4E74-86F5-CB3EB0C5F5C0}"/>
            </a:ext>
          </a:extLst>
        </xdr:cNvPr>
        <xdr:cNvSpPr txBox="1"/>
      </xdr:nvSpPr>
      <xdr:spPr>
        <a:xfrm>
          <a:off x="1924050" y="4953000"/>
          <a:ext cx="6588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Laminar</a:t>
          </a:r>
        </a:p>
      </xdr:txBody>
    </xdr:sp>
    <xdr:clientData/>
  </xdr:oneCellAnchor>
  <xdr:oneCellAnchor>
    <xdr:from>
      <xdr:col>7</xdr:col>
      <xdr:colOff>19050</xdr:colOff>
      <xdr:row>25</xdr:row>
      <xdr:rowOff>180975</xdr:rowOff>
    </xdr:from>
    <xdr:ext cx="762132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06AB07F-654B-4CB9-8E6D-05F6BF601660}"/>
            </a:ext>
          </a:extLst>
        </xdr:cNvPr>
        <xdr:cNvSpPr txBox="1"/>
      </xdr:nvSpPr>
      <xdr:spPr>
        <a:xfrm>
          <a:off x="3067050" y="4943475"/>
          <a:ext cx="7621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Turbulent</a:t>
          </a:r>
        </a:p>
      </xdr:txBody>
    </xdr:sp>
    <xdr:clientData/>
  </xdr:oneCellAnchor>
  <xdr:twoCellAnchor editAs="oneCell">
    <xdr:from>
      <xdr:col>1</xdr:col>
      <xdr:colOff>381000</xdr:colOff>
      <xdr:row>27</xdr:row>
      <xdr:rowOff>123825</xdr:rowOff>
    </xdr:from>
    <xdr:to>
      <xdr:col>16</xdr:col>
      <xdr:colOff>49565</xdr:colOff>
      <xdr:row>44</xdr:row>
      <xdr:rowOff>25037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276F5E-4DA6-4B99-807C-5885B903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0" y="5267325"/>
          <a:ext cx="9193565" cy="3139712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0.46111</cdr:x>
      <cdr:y>0.17683</cdr:y>
    </cdr:from>
    <cdr:to>
      <cdr:x>0.46111</cdr:x>
      <cdr:y>0.82317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1663C9E-544C-45FD-9402-6176C891C4BA}"/>
            </a:ext>
          </a:extLst>
        </cdr:cNvPr>
        <cdr:cNvCxnSpPr/>
      </cdr:nvCxnSpPr>
      <cdr:spPr>
        <a:xfrm xmlns:a="http://schemas.openxmlformats.org/drawingml/2006/main">
          <a:off x="2108210" y="552456"/>
          <a:ext cx="0" cy="2019296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accent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0.26167</cdr:x>
      <cdr:y>0.26825</cdr:y>
    </cdr:from>
    <cdr:to>
      <cdr:x>0.39633</cdr:x>
      <cdr:y>0.398</cdr:y>
    </cdr:to>
    <cdr:sp macro="" textlink="">
      <cdr:nvSpPr>
        <cdr:cNvPr id="4" name="TextBox 7">
          <a:extLst xmlns:a="http://schemas.openxmlformats.org/drawingml/2006/main">
            <a:ext uri="{FF2B5EF4-FFF2-40B4-BE49-F238E27FC236}">
              <a16:creationId xmlns:a16="http://schemas.microsoft.com/office/drawing/2014/main" id="{640FF37B-E807-4E74-86F5-CB3EB0C5F5C0}"/>
            </a:ext>
          </a:extLst>
        </cdr:cNvPr>
        <cdr:cNvSpPr txBox="1"/>
      </cdr:nvSpPr>
      <cdr:spPr>
        <a:xfrm xmlns:a="http://schemas.openxmlformats.org/drawingml/2006/main">
          <a:off x="1196352" y="838061"/>
          <a:ext cx="615681" cy="4053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/>
            <a:t>Laminar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0.50021</cdr:x>
      <cdr:y>0.26824</cdr:y>
    </cdr:from>
    <cdr:to>
      <cdr:x>0.65538</cdr:x>
      <cdr:y>0.39799</cdr:y>
    </cdr:to>
    <cdr:sp macro="" textlink="">
      <cdr:nvSpPr>
        <cdr:cNvPr id="5" name="TextBox 8">
          <a:extLst xmlns:a="http://schemas.openxmlformats.org/drawingml/2006/main">
            <a:ext uri="{FF2B5EF4-FFF2-40B4-BE49-F238E27FC236}">
              <a16:creationId xmlns:a16="http://schemas.microsoft.com/office/drawing/2014/main" id="{D06AB07F-654B-4CB9-8E6D-05F6BF601660}"/>
            </a:ext>
          </a:extLst>
        </cdr:cNvPr>
        <cdr:cNvSpPr txBox="1"/>
      </cdr:nvSpPr>
      <cdr:spPr>
        <a:xfrm xmlns:a="http://schemas.openxmlformats.org/drawingml/2006/main">
          <a:off x="2286978" y="838037"/>
          <a:ext cx="709425" cy="4053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/>
            <a:t>Turbulent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0.1382</cdr:x>
      <cdr:y>0.09858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BA68857-764E-4B62-8988-692DF4038523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81055" cy="25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0.81458</cdr:x>
      <cdr:y>0.45427</cdr:y>
    </cdr:from>
    <cdr:to>
      <cdr:x>0.94167</cdr:x>
      <cdr:y>0.53659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A5D8A3F-5E08-43A4-80F9-2BE60EAF04E4}"/>
            </a:ext>
          </a:extLst>
        </cdr:cNvPr>
        <cdr:cNvSpPr txBox="1"/>
      </cdr:nvSpPr>
      <cdr:spPr>
        <a:xfrm xmlns:a="http://schemas.openxmlformats.org/drawingml/2006/main">
          <a:off x="3724260" y="1419223"/>
          <a:ext cx="581055" cy="25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n=0.025</a:t>
          </a:r>
        </a:p>
      </cdr:txBody>
    </cdr:sp>
  </cdr:relSizeAnchor>
  <cdr:relSizeAnchor xmlns:cdr="http://schemas.openxmlformats.org/drawingml/2006/chartDrawing">
    <cdr:from>
      <cdr:x>0.81736</cdr:x>
      <cdr:y>0.27846</cdr:y>
    </cdr:from>
    <cdr:to>
      <cdr:x>0.94444</cdr:x>
      <cdr:y>0.36077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892489-BDA4-464D-917F-70FAC0FD26E0}"/>
            </a:ext>
          </a:extLst>
        </cdr:cNvPr>
        <cdr:cNvSpPr txBox="1"/>
      </cdr:nvSpPr>
      <cdr:spPr>
        <a:xfrm xmlns:a="http://schemas.openxmlformats.org/drawingml/2006/main">
          <a:off x="3736970" y="869962"/>
          <a:ext cx="581010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/>
            <a:t>n=0.061</a:t>
          </a:r>
        </a:p>
      </cdr:txBody>
    </cdr:sp>
  </cdr:relSizeAnchor>
  <cdr:relSizeAnchor xmlns:cdr="http://schemas.openxmlformats.org/drawingml/2006/chartDrawing">
    <cdr:from>
      <cdr:x>0.81736</cdr:x>
      <cdr:y>0.22053</cdr:y>
    </cdr:from>
    <cdr:to>
      <cdr:x>0.94444</cdr:x>
      <cdr:y>0.30284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8B06C29-F360-4195-9856-311EEA510D36}"/>
            </a:ext>
          </a:extLst>
        </cdr:cNvPr>
        <cdr:cNvSpPr txBox="1"/>
      </cdr:nvSpPr>
      <cdr:spPr>
        <a:xfrm xmlns:a="http://schemas.openxmlformats.org/drawingml/2006/main">
          <a:off x="3736970" y="688989"/>
          <a:ext cx="581010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/>
            <a:t>n=0.101</a:t>
          </a:r>
        </a:p>
      </cdr:txBody>
    </cdr:sp>
  </cdr:relSizeAnchor>
  <cdr:relSizeAnchor xmlns:cdr="http://schemas.openxmlformats.org/drawingml/2006/chartDrawing">
    <cdr:from>
      <cdr:x>0.01111</cdr:x>
      <cdr:y>0.01626</cdr:y>
    </cdr:from>
    <cdr:to>
      <cdr:x>0.1382</cdr:x>
      <cdr:y>0.09858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1276584-FF5A-4FC3-8316-51466DB234B3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81055" cy="25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66675</xdr:rowOff>
    </xdr:from>
    <xdr:to>
      <xdr:col>14</xdr:col>
      <xdr:colOff>28575</xdr:colOff>
      <xdr:row>22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CA07424-7DF0-4B9D-A8CB-8C08F3B09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6</xdr:row>
      <xdr:rowOff>57150</xdr:rowOff>
    </xdr:from>
    <xdr:to>
      <xdr:col>13</xdr:col>
      <xdr:colOff>533400</xdr:colOff>
      <xdr:row>22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DF86106-7C0B-4F7E-98CA-E5869CC5D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28575</xdr:rowOff>
    </xdr:from>
    <xdr:to>
      <xdr:col>13</xdr:col>
      <xdr:colOff>371475</xdr:colOff>
      <xdr:row>22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A425372-0420-4E21-8524-39E06A918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133350</xdr:rowOff>
    </xdr:from>
    <xdr:to>
      <xdr:col>7</xdr:col>
      <xdr:colOff>657225</xdr:colOff>
      <xdr:row>36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262510E-9A9E-46AA-87D3-F24354614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704850</xdr:colOff>
      <xdr:row>19</xdr:row>
      <xdr:rowOff>133350</xdr:rowOff>
    </xdr:from>
    <xdr:to>
      <xdr:col>15</xdr:col>
      <xdr:colOff>190500</xdr:colOff>
      <xdr:row>36</xdr:row>
      <xdr:rowOff>19050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14A3F649-5667-4F07-BBE9-FA7BCFCBC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247650</xdr:colOff>
      <xdr:row>19</xdr:row>
      <xdr:rowOff>114300</xdr:rowOff>
    </xdr:from>
    <xdr:to>
      <xdr:col>22</xdr:col>
      <xdr:colOff>590550</xdr:colOff>
      <xdr:row>36</xdr:row>
      <xdr:rowOff>0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id="{83DDD7E0-B110-4EDC-BA2D-5A3BF3F8D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676275</xdr:colOff>
      <xdr:row>23</xdr:row>
      <xdr:rowOff>66675</xdr:rowOff>
    </xdr:from>
    <xdr:to>
      <xdr:col>30</xdr:col>
      <xdr:colOff>466725</xdr:colOff>
      <xdr:row>39</xdr:row>
      <xdr:rowOff>142875</xdr:rowOff>
    </xdr:to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ADBBB5C0-2E8A-4494-8216-3D757FBD5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485775</xdr:colOff>
      <xdr:row>3</xdr:row>
      <xdr:rowOff>152400</xdr:rowOff>
    </xdr:from>
    <xdr:to>
      <xdr:col>8</xdr:col>
      <xdr:colOff>466725</xdr:colOff>
      <xdr:row>20</xdr:row>
      <xdr:rowOff>38100</xdr:rowOff>
    </xdr:to>
    <xdr:graphicFrame macro="">
      <xdr:nvGraphicFramePr>
        <xdr:cNvPr id="13" name="Chart 3">
          <a:extLst>
            <a:ext uri="{FF2B5EF4-FFF2-40B4-BE49-F238E27FC236}">
              <a16:creationId xmlns:a16="http://schemas.microsoft.com/office/drawing/2014/main" id="{7160E0F1-60C1-40D8-996A-F7E2C9071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495300</xdr:colOff>
      <xdr:row>3</xdr:row>
      <xdr:rowOff>152400</xdr:rowOff>
    </xdr:from>
    <xdr:to>
      <xdr:col>16</xdr:col>
      <xdr:colOff>133350</xdr:colOff>
      <xdr:row>20</xdr:row>
      <xdr:rowOff>38100</xdr:rowOff>
    </xdr:to>
    <xdr:graphicFrame macro="">
      <xdr:nvGraphicFramePr>
        <xdr:cNvPr id="14" name="Chart 3">
          <a:extLst>
            <a:ext uri="{FF2B5EF4-FFF2-40B4-BE49-F238E27FC236}">
              <a16:creationId xmlns:a16="http://schemas.microsoft.com/office/drawing/2014/main" id="{37DB23CA-9466-4C47-B39C-6101674EC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0.3385</cdr:x>
      <cdr:y>0.15549</cdr:y>
    </cdr:from>
    <cdr:to>
      <cdr:x>0.81875</cdr:x>
      <cdr:y>0.81284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1A31E88-1B63-4ACA-A72B-C6F55AE2872F}"/>
            </a:ext>
          </a:extLst>
        </cdr:cNvPr>
        <cdr:cNvCxnSpPr/>
      </cdr:nvCxnSpPr>
      <cdr:spPr>
        <a:xfrm xmlns:a="http://schemas.openxmlformats.org/drawingml/2006/main">
          <a:off x="1547613" y="485775"/>
          <a:ext cx="2195712" cy="2053699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0.7125</cdr:x>
      <cdr:y>0.15244</cdr:y>
    </cdr:from>
    <cdr:to>
      <cdr:x>0.7125</cdr:x>
      <cdr:y>0.81403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FEDFC0F-B9B9-4C0E-A9B7-95790EE8E3C7}"/>
            </a:ext>
          </a:extLst>
        </cdr:cNvPr>
        <cdr:cNvCxnSpPr/>
      </cdr:nvCxnSpPr>
      <cdr:spPr>
        <a:xfrm xmlns:a="http://schemas.openxmlformats.org/drawingml/2006/main">
          <a:off x="3257550" y="476250"/>
          <a:ext cx="0" cy="2066939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0.72917</cdr:x>
      <cdr:y>0.32317</cdr:y>
    </cdr:from>
    <cdr:to>
      <cdr:x>0.87292</cdr:x>
      <cdr:y>0.46646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5D866C4-D6B8-4F67-A249-76DA9F0959B2}"/>
            </a:ext>
          </a:extLst>
        </cdr:cNvPr>
        <cdr:cNvSpPr txBox="1"/>
      </cdr:nvSpPr>
      <cdr:spPr>
        <a:xfrm xmlns:a="http://schemas.openxmlformats.org/drawingml/2006/main">
          <a:off x="3333765" y="1009644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Turbulent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0.55</cdr:x>
      <cdr:y>0.32317</cdr:y>
    </cdr:from>
    <cdr:to>
      <cdr:x>0.69375</cdr:x>
      <cdr:y>0.46646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DBB75AE-5563-4FAA-8878-315B5D710894}"/>
            </a:ext>
          </a:extLst>
        </cdr:cNvPr>
        <cdr:cNvSpPr txBox="1"/>
      </cdr:nvSpPr>
      <cdr:spPr>
        <a:xfrm xmlns:a="http://schemas.openxmlformats.org/drawingml/2006/main">
          <a:off x="2514600" y="1009644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Laminar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0.72708</cdr:x>
      <cdr:y>0.47256</cdr:y>
    </cdr:from>
    <cdr:to>
      <cdr:x>0.81458</cdr:x>
      <cdr:y>0.47256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A2662963-6114-4DD1-9240-2AA2F6A93F3D}"/>
            </a:ext>
          </a:extLst>
        </cdr:cNvPr>
        <cdr:cNvCxnSpPr/>
      </cdr:nvCxnSpPr>
      <cdr:spPr>
        <a:xfrm xmlns:a="http://schemas.openxmlformats.org/drawingml/2006/main">
          <a:off x="3324210" y="1476368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0.61042</cdr:x>
      <cdr:y>0.47256</cdr:y>
    </cdr:from>
    <cdr:to>
      <cdr:x>0.69792</cdr:x>
      <cdr:y>0.47256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964393A7-092E-44D0-8817-3743A0697B14}"/>
            </a:ext>
          </a:extLst>
        </cdr:cNvPr>
        <cdr:cNvCxnSpPr/>
      </cdr:nvCxnSpPr>
      <cdr:spPr>
        <a:xfrm xmlns:a="http://schemas.openxmlformats.org/drawingml/2006/main" rot="10800000">
          <a:off x="2790840" y="1476368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0.31736</cdr:x>
      <cdr:y>0.22663</cdr:y>
    </cdr:from>
    <cdr:to>
      <cdr:x>0.37778</cdr:x>
      <cdr:y>0.2998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C3F3E873-837F-4B58-B7F4-81952CECF933}"/>
            </a:ext>
          </a:extLst>
        </cdr:cNvPr>
        <cdr:cNvCxnSpPr/>
      </cdr:nvCxnSpPr>
      <cdr:spPr>
        <a:xfrm xmlns:a="http://schemas.openxmlformats.org/drawingml/2006/main" flipV="1">
          <a:off x="1450975" y="708025"/>
          <a:ext cx="276226" cy="2285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0.22778</cdr:x>
      <cdr:y>0.29675</cdr:y>
    </cdr:from>
    <cdr:to>
      <cdr:x>0.31111</cdr:x>
      <cdr:y>0.40041</cdr:y>
    </cdr:to>
    <cdr:pic>
      <cdr:nvPicPr>
        <cdr:cNvPr id="11" name="Picture 10">
          <a:extLst xmlns:a="http://schemas.openxmlformats.org/drawingml/2006/main">
            <a:ext uri="{FF2B5EF4-FFF2-40B4-BE49-F238E27FC236}">
              <a16:creationId xmlns:a16="http://schemas.microsoft.com/office/drawing/2014/main" id="{8DC269C2-941A-41F1-BDE2-46D1D7E95E2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41400" y="927100"/>
          <a:ext cx="381000" cy="3238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0.33433</cdr:x>
      <cdr:y>0.15244</cdr:y>
    </cdr:from>
    <cdr:to>
      <cdr:x>0.81458</cdr:x>
      <cdr:y>0.80979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1A31E88-1B63-4ACA-A72B-C6F55AE2872F}"/>
            </a:ext>
          </a:extLst>
        </cdr:cNvPr>
        <cdr:cNvCxnSpPr/>
      </cdr:nvCxnSpPr>
      <cdr:spPr>
        <a:xfrm xmlns:a="http://schemas.openxmlformats.org/drawingml/2006/main">
          <a:off x="1528572" y="476257"/>
          <a:ext cx="2195703" cy="2053693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0.7125</cdr:x>
      <cdr:y>0.15549</cdr:y>
    </cdr:from>
    <cdr:to>
      <cdr:x>0.7125</cdr:x>
      <cdr:y>0.81708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FEDFC0F-B9B9-4C0E-A9B7-95790EE8E3C7}"/>
            </a:ext>
          </a:extLst>
        </cdr:cNvPr>
        <cdr:cNvCxnSpPr/>
      </cdr:nvCxnSpPr>
      <cdr:spPr>
        <a:xfrm xmlns:a="http://schemas.openxmlformats.org/drawingml/2006/main">
          <a:off x="3257550" y="485775"/>
          <a:ext cx="0" cy="2066939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0.72917</cdr:x>
      <cdr:y>0.32622</cdr:y>
    </cdr:from>
    <cdr:to>
      <cdr:x>0.87292</cdr:x>
      <cdr:y>0.46951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5D866C4-D6B8-4F67-A249-76DA9F0959B2}"/>
            </a:ext>
          </a:extLst>
        </cdr:cNvPr>
        <cdr:cNvSpPr txBox="1"/>
      </cdr:nvSpPr>
      <cdr:spPr>
        <a:xfrm xmlns:a="http://schemas.openxmlformats.org/drawingml/2006/main">
          <a:off x="3333765" y="1019169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Turbulent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0.55</cdr:x>
      <cdr:y>0.32622</cdr:y>
    </cdr:from>
    <cdr:to>
      <cdr:x>0.69375</cdr:x>
      <cdr:y>0.46951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DBB75AE-5563-4FAA-8878-315B5D710894}"/>
            </a:ext>
          </a:extLst>
        </cdr:cNvPr>
        <cdr:cNvSpPr txBox="1"/>
      </cdr:nvSpPr>
      <cdr:spPr>
        <a:xfrm xmlns:a="http://schemas.openxmlformats.org/drawingml/2006/main">
          <a:off x="2514600" y="1019169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Laminar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0.72708</cdr:x>
      <cdr:y>0.47561</cdr:y>
    </cdr:from>
    <cdr:to>
      <cdr:x>0.81458</cdr:x>
      <cdr:y>0.47561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A2662963-6114-4DD1-9240-2AA2F6A93F3D}"/>
            </a:ext>
          </a:extLst>
        </cdr:cNvPr>
        <cdr:cNvCxnSpPr/>
      </cdr:nvCxnSpPr>
      <cdr:spPr>
        <a:xfrm xmlns:a="http://schemas.openxmlformats.org/drawingml/2006/main">
          <a:off x="3324210" y="1485893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0.61042</cdr:x>
      <cdr:y>0.47561</cdr:y>
    </cdr:from>
    <cdr:to>
      <cdr:x>0.69792</cdr:x>
      <cdr:y>0.47561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964393A7-092E-44D0-8817-3743A0697B14}"/>
            </a:ext>
          </a:extLst>
        </cdr:cNvPr>
        <cdr:cNvCxnSpPr/>
      </cdr:nvCxnSpPr>
      <cdr:spPr>
        <a:xfrm xmlns:a="http://schemas.openxmlformats.org/drawingml/2006/main" rot="10800000">
          <a:off x="2790840" y="1485893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0.19653</cdr:x>
      <cdr:y>0.26321</cdr:y>
    </cdr:from>
    <cdr:to>
      <cdr:x>0.27986</cdr:x>
      <cdr:y>0.36687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6900E71E-2B16-40E3-BF20-C6DB3806DFF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98525" y="822325"/>
          <a:ext cx="381000" cy="32385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0.29444</cdr:x>
      <cdr:y>0.19004</cdr:y>
    </cdr:from>
    <cdr:to>
      <cdr:x>0.35486</cdr:x>
      <cdr:y>0.26321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4C37781C-6349-4F02-B5B2-F41123428C28}"/>
            </a:ext>
          </a:extLst>
        </cdr:cNvPr>
        <cdr:cNvCxnSpPr/>
      </cdr:nvCxnSpPr>
      <cdr:spPr>
        <a:xfrm xmlns:a="http://schemas.openxmlformats.org/drawingml/2006/main" flipV="1">
          <a:off x="1346200" y="593725"/>
          <a:ext cx="276226" cy="2285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</cdr:x>
      <cdr:y>0.15244</cdr:y>
    </cdr:from>
    <cdr:to>
      <cdr:x>0.69792</cdr:x>
      <cdr:y>0.81402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1A31E88-1B63-4ACA-A72B-C6F55AE2872F}"/>
            </a:ext>
          </a:extLst>
        </cdr:cNvPr>
        <cdr:cNvCxnSpPr/>
      </cdr:nvCxnSpPr>
      <cdr:spPr>
        <a:xfrm xmlns:a="http://schemas.openxmlformats.org/drawingml/2006/main">
          <a:off x="1371600" y="476250"/>
          <a:ext cx="1819275" cy="2066925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0.61042</cdr:x>
      <cdr:y>0.14939</cdr:y>
    </cdr:from>
    <cdr:to>
      <cdr:x>0.61042</cdr:x>
      <cdr:y>0.81098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FEDFC0F-B9B9-4C0E-A9B7-95790EE8E3C7}"/>
            </a:ext>
          </a:extLst>
        </cdr:cNvPr>
        <cdr:cNvCxnSpPr/>
      </cdr:nvCxnSpPr>
      <cdr:spPr>
        <a:xfrm xmlns:a="http://schemas.openxmlformats.org/drawingml/2006/main">
          <a:off x="2790825" y="466725"/>
          <a:ext cx="0" cy="2066939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0.62709</cdr:x>
      <cdr:y>0.32012</cdr:y>
    </cdr:from>
    <cdr:to>
      <cdr:x>0.77084</cdr:x>
      <cdr:y>0.46341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5D866C4-D6B8-4F67-A249-76DA9F0959B2}"/>
            </a:ext>
          </a:extLst>
        </cdr:cNvPr>
        <cdr:cNvSpPr txBox="1"/>
      </cdr:nvSpPr>
      <cdr:spPr>
        <a:xfrm xmlns:a="http://schemas.openxmlformats.org/drawingml/2006/main">
          <a:off x="2867040" y="1000119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Turbulent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0.44792</cdr:x>
      <cdr:y>0.32012</cdr:y>
    </cdr:from>
    <cdr:to>
      <cdr:x>0.59167</cdr:x>
      <cdr:y>0.46341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DBB75AE-5563-4FAA-8878-315B5D710894}"/>
            </a:ext>
          </a:extLst>
        </cdr:cNvPr>
        <cdr:cNvSpPr txBox="1"/>
      </cdr:nvSpPr>
      <cdr:spPr>
        <a:xfrm xmlns:a="http://schemas.openxmlformats.org/drawingml/2006/main">
          <a:off x="2047875" y="1000119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Laminar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0.625</cdr:x>
      <cdr:y>0.46951</cdr:y>
    </cdr:from>
    <cdr:to>
      <cdr:x>0.7125</cdr:x>
      <cdr:y>0.46951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A2662963-6114-4DD1-9240-2AA2F6A93F3D}"/>
            </a:ext>
          </a:extLst>
        </cdr:cNvPr>
        <cdr:cNvCxnSpPr/>
      </cdr:nvCxnSpPr>
      <cdr:spPr>
        <a:xfrm xmlns:a="http://schemas.openxmlformats.org/drawingml/2006/main">
          <a:off x="2857485" y="1466843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0.50834</cdr:x>
      <cdr:y>0.46951</cdr:y>
    </cdr:from>
    <cdr:to>
      <cdr:x>0.59584</cdr:x>
      <cdr:y>0.46951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964393A7-092E-44D0-8817-3743A0697B14}"/>
            </a:ext>
          </a:extLst>
        </cdr:cNvPr>
        <cdr:cNvCxnSpPr/>
      </cdr:nvCxnSpPr>
      <cdr:spPr>
        <a:xfrm xmlns:a="http://schemas.openxmlformats.org/drawingml/2006/main" rot="10800000">
          <a:off x="2324115" y="1466843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0.17986</cdr:x>
      <cdr:y>0.2876</cdr:y>
    </cdr:from>
    <cdr:to>
      <cdr:x>0.26319</cdr:x>
      <cdr:y>0.39126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6900E71E-2B16-40E3-BF20-C6DB3806DFF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2335" y="898521"/>
          <a:ext cx="380985" cy="32385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0.26111</cdr:x>
      <cdr:y>0.20833</cdr:y>
    </cdr:from>
    <cdr:to>
      <cdr:x>0.32153</cdr:x>
      <cdr:y>0.2815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4C37781C-6349-4F02-B5B2-F41123428C28}"/>
            </a:ext>
          </a:extLst>
        </cdr:cNvPr>
        <cdr:cNvCxnSpPr/>
      </cdr:nvCxnSpPr>
      <cdr:spPr>
        <a:xfrm xmlns:a="http://schemas.openxmlformats.org/drawingml/2006/main" flipV="1">
          <a:off x="1193800" y="650875"/>
          <a:ext cx="276226" cy="2285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0.07861</cdr:x>
      <cdr:y>0.10595</cdr:y>
    </cdr:to>
    <cdr:sp macro="" textlink="">
      <cdr:nvSpPr>
        <cdr:cNvPr id="8" name="TextBox 2">
          <a:extLst xmlns:a="http://schemas.openxmlformats.org/drawingml/2006/main">
            <a:ext uri="{FF2B5EF4-FFF2-40B4-BE49-F238E27FC236}">
              <a16:creationId xmlns:a16="http://schemas.microsoft.com/office/drawing/2014/main" id="{F8570017-58EB-4611-96D4-2086662368B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08611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0.33333</cdr:x>
      <cdr:y>0.14939</cdr:y>
    </cdr:from>
    <cdr:to>
      <cdr:x>0.81875</cdr:x>
      <cdr:y>0.81402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1A31E88-1B63-4ACA-A72B-C6F55AE2872F}"/>
            </a:ext>
          </a:extLst>
        </cdr:cNvPr>
        <cdr:cNvCxnSpPr/>
      </cdr:nvCxnSpPr>
      <cdr:spPr>
        <a:xfrm xmlns:a="http://schemas.openxmlformats.org/drawingml/2006/main">
          <a:off x="1524000" y="466725"/>
          <a:ext cx="2219325" cy="207645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0.71875</cdr:x>
      <cdr:y>0.14939</cdr:y>
    </cdr:from>
    <cdr:to>
      <cdr:x>0.71875</cdr:x>
      <cdr:y>0.81403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FEDFC0F-B9B9-4C0E-A9B7-95790EE8E3C7}"/>
            </a:ext>
          </a:extLst>
        </cdr:cNvPr>
        <cdr:cNvCxnSpPr/>
      </cdr:nvCxnSpPr>
      <cdr:spPr>
        <a:xfrm xmlns:a="http://schemas.openxmlformats.org/drawingml/2006/main">
          <a:off x="3286140" y="466725"/>
          <a:ext cx="0" cy="2076456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0.73542</cdr:x>
      <cdr:y>0.32317</cdr:y>
    </cdr:from>
    <cdr:to>
      <cdr:x>0.87917</cdr:x>
      <cdr:y>0.46646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5D866C4-D6B8-4F67-A249-76DA9F0959B2}"/>
            </a:ext>
          </a:extLst>
        </cdr:cNvPr>
        <cdr:cNvSpPr txBox="1"/>
      </cdr:nvSpPr>
      <cdr:spPr>
        <a:xfrm xmlns:a="http://schemas.openxmlformats.org/drawingml/2006/main">
          <a:off x="3362355" y="1009636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Turbulent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0.55625</cdr:x>
      <cdr:y>0.32317</cdr:y>
    </cdr:from>
    <cdr:to>
      <cdr:x>0.7</cdr:x>
      <cdr:y>0.46646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DBB75AE-5563-4FAA-8878-315B5D710894}"/>
            </a:ext>
          </a:extLst>
        </cdr:cNvPr>
        <cdr:cNvSpPr txBox="1"/>
      </cdr:nvSpPr>
      <cdr:spPr>
        <a:xfrm xmlns:a="http://schemas.openxmlformats.org/drawingml/2006/main">
          <a:off x="2543190" y="1009636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Laminar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0.73333</cdr:x>
      <cdr:y>0.47256</cdr:y>
    </cdr:from>
    <cdr:to>
      <cdr:x>0.82083</cdr:x>
      <cdr:y>0.47256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A2662963-6114-4DD1-9240-2AA2F6A93F3D}"/>
            </a:ext>
          </a:extLst>
        </cdr:cNvPr>
        <cdr:cNvCxnSpPr/>
      </cdr:nvCxnSpPr>
      <cdr:spPr>
        <a:xfrm xmlns:a="http://schemas.openxmlformats.org/drawingml/2006/main">
          <a:off x="3352800" y="1476361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0.61667</cdr:x>
      <cdr:y>0.47256</cdr:y>
    </cdr:from>
    <cdr:to>
      <cdr:x>0.70417</cdr:x>
      <cdr:y>0.47256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964393A7-092E-44D0-8817-3743A0697B14}"/>
            </a:ext>
          </a:extLst>
        </cdr:cNvPr>
        <cdr:cNvCxnSpPr/>
      </cdr:nvCxnSpPr>
      <cdr:spPr>
        <a:xfrm xmlns:a="http://schemas.openxmlformats.org/drawingml/2006/main" rot="10800000">
          <a:off x="2819430" y="1476361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0.17986</cdr:x>
      <cdr:y>0.2876</cdr:y>
    </cdr:from>
    <cdr:to>
      <cdr:x>0.26319</cdr:x>
      <cdr:y>0.39126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6900E71E-2B16-40E3-BF20-C6DB3806DFF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2335" y="898521"/>
          <a:ext cx="380985" cy="32385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0.26111</cdr:x>
      <cdr:y>0.20833</cdr:y>
    </cdr:from>
    <cdr:to>
      <cdr:x>0.32153</cdr:x>
      <cdr:y>0.2815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4C37781C-6349-4F02-B5B2-F41123428C28}"/>
            </a:ext>
          </a:extLst>
        </cdr:cNvPr>
        <cdr:cNvCxnSpPr/>
      </cdr:nvCxnSpPr>
      <cdr:spPr>
        <a:xfrm xmlns:a="http://schemas.openxmlformats.org/drawingml/2006/main" flipV="1">
          <a:off x="1193800" y="650875"/>
          <a:ext cx="276226" cy="2285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0.325</cdr:x>
      <cdr:y>0.12805</cdr:y>
    </cdr:from>
    <cdr:to>
      <cdr:x>0.80417</cdr:x>
      <cdr:y>0.83232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1A31E88-1B63-4ACA-A72B-C6F55AE2872F}"/>
            </a:ext>
          </a:extLst>
        </cdr:cNvPr>
        <cdr:cNvCxnSpPr/>
      </cdr:nvCxnSpPr>
      <cdr:spPr>
        <a:xfrm xmlns:a="http://schemas.openxmlformats.org/drawingml/2006/main">
          <a:off x="1485900" y="400050"/>
          <a:ext cx="2190750" cy="2200275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0.70417</cdr:x>
      <cdr:y>0.1311</cdr:y>
    </cdr:from>
    <cdr:to>
      <cdr:x>0.70417</cdr:x>
      <cdr:y>0.82927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FEDFC0F-B9B9-4C0E-A9B7-95790EE8E3C7}"/>
            </a:ext>
          </a:extLst>
        </cdr:cNvPr>
        <cdr:cNvCxnSpPr/>
      </cdr:nvCxnSpPr>
      <cdr:spPr>
        <a:xfrm xmlns:a="http://schemas.openxmlformats.org/drawingml/2006/main">
          <a:off x="3219450" y="409575"/>
          <a:ext cx="0" cy="2181239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0.71042</cdr:x>
      <cdr:y>0.34146</cdr:y>
    </cdr:from>
    <cdr:to>
      <cdr:x>0.85417</cdr:x>
      <cdr:y>0.48475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5D866C4-D6B8-4F67-A249-76DA9F0959B2}"/>
            </a:ext>
          </a:extLst>
        </cdr:cNvPr>
        <cdr:cNvSpPr txBox="1"/>
      </cdr:nvSpPr>
      <cdr:spPr>
        <a:xfrm xmlns:a="http://schemas.openxmlformats.org/drawingml/2006/main">
          <a:off x="3248040" y="1066794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Turbulent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0.56667</cdr:x>
      <cdr:y>0.33841</cdr:y>
    </cdr:from>
    <cdr:to>
      <cdr:x>0.71042</cdr:x>
      <cdr:y>0.4817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DBB75AE-5563-4FAA-8878-315B5D710894}"/>
            </a:ext>
          </a:extLst>
        </cdr:cNvPr>
        <cdr:cNvSpPr txBox="1"/>
      </cdr:nvSpPr>
      <cdr:spPr>
        <a:xfrm xmlns:a="http://schemas.openxmlformats.org/drawingml/2006/main">
          <a:off x="2590800" y="1057269"/>
          <a:ext cx="657225" cy="44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Laminar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0.7125</cdr:x>
      <cdr:y>0.4878</cdr:y>
    </cdr:from>
    <cdr:to>
      <cdr:x>0.8</cdr:x>
      <cdr:y>0.4878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A2662963-6114-4DD1-9240-2AA2F6A93F3D}"/>
            </a:ext>
          </a:extLst>
        </cdr:cNvPr>
        <cdr:cNvCxnSpPr/>
      </cdr:nvCxnSpPr>
      <cdr:spPr>
        <a:xfrm xmlns:a="http://schemas.openxmlformats.org/drawingml/2006/main">
          <a:off x="3257535" y="1523993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0.61042</cdr:x>
      <cdr:y>0.4878</cdr:y>
    </cdr:from>
    <cdr:to>
      <cdr:x>0.69792</cdr:x>
      <cdr:y>0.4878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964393A7-092E-44D0-8817-3743A0697B14}"/>
            </a:ext>
          </a:extLst>
        </cdr:cNvPr>
        <cdr:cNvCxnSpPr/>
      </cdr:nvCxnSpPr>
      <cdr:spPr>
        <a:xfrm xmlns:a="http://schemas.openxmlformats.org/drawingml/2006/main" rot="10800000">
          <a:off x="2790840" y="1523993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0.28819</cdr:x>
      <cdr:y>0.15651</cdr:y>
    </cdr:from>
    <cdr:to>
      <cdr:x>0.34861</cdr:x>
      <cdr:y>0.22968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C3F3E873-837F-4B58-B7F4-81952CECF933}"/>
            </a:ext>
          </a:extLst>
        </cdr:cNvPr>
        <cdr:cNvCxnSpPr/>
      </cdr:nvCxnSpPr>
      <cdr:spPr>
        <a:xfrm xmlns:a="http://schemas.openxmlformats.org/drawingml/2006/main" flipV="1">
          <a:off x="1317620" y="488962"/>
          <a:ext cx="276240" cy="22859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0.19861</cdr:x>
      <cdr:y>0.22663</cdr:y>
    </cdr:from>
    <cdr:to>
      <cdr:x>0.28194</cdr:x>
      <cdr:y>0.33029</cdr:y>
    </cdr:to>
    <cdr:pic>
      <cdr:nvPicPr>
        <cdr:cNvPr id="11" name="Picture 10">
          <a:extLst xmlns:a="http://schemas.openxmlformats.org/drawingml/2006/main">
            <a:ext uri="{FF2B5EF4-FFF2-40B4-BE49-F238E27FC236}">
              <a16:creationId xmlns:a16="http://schemas.microsoft.com/office/drawing/2014/main" id="{8DC269C2-941A-41F1-BDE2-46D1D7E95E2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08060" y="708031"/>
          <a:ext cx="380985" cy="32385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0.00417</cdr:x>
      <cdr:y>0.90244</cdr:y>
    </cdr:from>
    <cdr:to>
      <cdr:x>0.06667</cdr:x>
      <cdr:y>0.9878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A42D325E-F124-4121-B6FB-86ABF4CCFBA0}"/>
            </a:ext>
          </a:extLst>
        </cdr:cNvPr>
        <cdr:cNvSpPr txBox="1"/>
      </cdr:nvSpPr>
      <cdr:spPr>
        <a:xfrm xmlns:a="http://schemas.openxmlformats.org/drawingml/2006/main">
          <a:off x="19050" y="2819400"/>
          <a:ext cx="285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0.27292</cdr:x>
      <cdr:y>0.12805</cdr:y>
    </cdr:from>
    <cdr:to>
      <cdr:x>0.6875</cdr:x>
      <cdr:y>0.82927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1A31E88-1B63-4ACA-A72B-C6F55AE2872F}"/>
            </a:ext>
          </a:extLst>
        </cdr:cNvPr>
        <cdr:cNvCxnSpPr/>
      </cdr:nvCxnSpPr>
      <cdr:spPr>
        <a:xfrm xmlns:a="http://schemas.openxmlformats.org/drawingml/2006/main">
          <a:off x="1247775" y="400050"/>
          <a:ext cx="1895475" cy="219075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0.59792</cdr:x>
      <cdr:y>0.12805</cdr:y>
    </cdr:from>
    <cdr:to>
      <cdr:x>0.59792</cdr:x>
      <cdr:y>0.83232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FEDFC0F-B9B9-4C0E-A9B7-95790EE8E3C7}"/>
            </a:ext>
          </a:extLst>
        </cdr:cNvPr>
        <cdr:cNvCxnSpPr/>
      </cdr:nvCxnSpPr>
      <cdr:spPr>
        <a:xfrm xmlns:a="http://schemas.openxmlformats.org/drawingml/2006/main">
          <a:off x="2733675" y="400050"/>
          <a:ext cx="0" cy="2200280"/>
        </a:xfrm>
        <a:prstGeom xmlns:a="http://schemas.openxmlformats.org/drawingml/2006/main" prst="line">
          <a:avLst/>
        </a:prstGeom>
        <a:ln xmlns:a="http://schemas.openxmlformats.org/drawingml/2006/main">
          <a:prstDash val="lg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0.60209</cdr:x>
      <cdr:y>0.34146</cdr:y>
    </cdr:from>
    <cdr:to>
      <cdr:x>0.74584</cdr:x>
      <cdr:y>0.48475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5D866C4-D6B8-4F67-A249-76DA9F0959B2}"/>
            </a:ext>
          </a:extLst>
        </cdr:cNvPr>
        <cdr:cNvSpPr txBox="1"/>
      </cdr:nvSpPr>
      <cdr:spPr>
        <a:xfrm xmlns:a="http://schemas.openxmlformats.org/drawingml/2006/main">
          <a:off x="2752740" y="1066786"/>
          <a:ext cx="657225" cy="4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Turbulent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0.45208</cdr:x>
      <cdr:y>0.34451</cdr:y>
    </cdr:from>
    <cdr:to>
      <cdr:x>0.59583</cdr:x>
      <cdr:y>0.4878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DBB75AE-5563-4FAA-8878-315B5D710894}"/>
            </a:ext>
          </a:extLst>
        </cdr:cNvPr>
        <cdr:cNvSpPr txBox="1"/>
      </cdr:nvSpPr>
      <cdr:spPr>
        <a:xfrm xmlns:a="http://schemas.openxmlformats.org/drawingml/2006/main">
          <a:off x="2066925" y="1076311"/>
          <a:ext cx="657225" cy="4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Laminar</a:t>
          </a:r>
        </a:p>
        <a:p xmlns:a="http://schemas.openxmlformats.org/drawingml/2006/main">
          <a:pPr algn="ctr"/>
          <a:r>
            <a:rPr lang="en-US" sz="1000" b="1"/>
            <a:t>flow</a:t>
          </a:r>
        </a:p>
      </cdr:txBody>
    </cdr:sp>
  </cdr:relSizeAnchor>
  <cdr:relSizeAnchor xmlns:cdr="http://schemas.openxmlformats.org/drawingml/2006/chartDrawing">
    <cdr:from>
      <cdr:x>0.60625</cdr:x>
      <cdr:y>0.4939</cdr:y>
    </cdr:from>
    <cdr:to>
      <cdr:x>0.69375</cdr:x>
      <cdr:y>0.4939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A2662963-6114-4DD1-9240-2AA2F6A93F3D}"/>
            </a:ext>
          </a:extLst>
        </cdr:cNvPr>
        <cdr:cNvCxnSpPr/>
      </cdr:nvCxnSpPr>
      <cdr:spPr>
        <a:xfrm xmlns:a="http://schemas.openxmlformats.org/drawingml/2006/main">
          <a:off x="2771760" y="1543035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0.50625</cdr:x>
      <cdr:y>0.4939</cdr:y>
    </cdr:from>
    <cdr:to>
      <cdr:x>0.59375</cdr:x>
      <cdr:y>0.4939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964393A7-092E-44D0-8817-3743A0697B14}"/>
            </a:ext>
          </a:extLst>
        </cdr:cNvPr>
        <cdr:cNvCxnSpPr/>
      </cdr:nvCxnSpPr>
      <cdr:spPr>
        <a:xfrm xmlns:a="http://schemas.openxmlformats.org/drawingml/2006/main" rot="10800000">
          <a:off x="2314590" y="1543035"/>
          <a:ext cx="4000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0.25902</cdr:x>
      <cdr:y>0.21444</cdr:y>
    </cdr:from>
    <cdr:to>
      <cdr:x>0.31944</cdr:x>
      <cdr:y>0.28761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C3F3E873-837F-4B58-B7F4-81952CECF933}"/>
            </a:ext>
          </a:extLst>
        </cdr:cNvPr>
        <cdr:cNvCxnSpPr/>
      </cdr:nvCxnSpPr>
      <cdr:spPr>
        <a:xfrm xmlns:a="http://schemas.openxmlformats.org/drawingml/2006/main" flipV="1">
          <a:off x="1184255" y="669944"/>
          <a:ext cx="276240" cy="22859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0.16944</cdr:x>
      <cdr:y>0.28456</cdr:y>
    </cdr:from>
    <cdr:to>
      <cdr:x>0.25277</cdr:x>
      <cdr:y>0.38822</cdr:y>
    </cdr:to>
    <cdr:pic>
      <cdr:nvPicPr>
        <cdr:cNvPr id="11" name="Picture 10">
          <a:extLst xmlns:a="http://schemas.openxmlformats.org/drawingml/2006/main">
            <a:ext uri="{FF2B5EF4-FFF2-40B4-BE49-F238E27FC236}">
              <a16:creationId xmlns:a16="http://schemas.microsoft.com/office/drawing/2014/main" id="{8DC269C2-941A-41F1-BDE2-46D1D7E95E2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74695" y="889012"/>
          <a:ext cx="380985" cy="32385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0.00486</cdr:x>
      <cdr:y>0.90041</cdr:y>
    </cdr:from>
    <cdr:to>
      <cdr:x>0.06736</cdr:x>
      <cdr:y>0.98577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EA70A4FD-13F8-468D-9568-65C03A91793C}"/>
            </a:ext>
          </a:extLst>
        </cdr:cNvPr>
        <cdr:cNvSpPr txBox="1"/>
      </cdr:nvSpPr>
      <cdr:spPr>
        <a:xfrm xmlns:a="http://schemas.openxmlformats.org/drawingml/2006/main">
          <a:off x="22225" y="2813050"/>
          <a:ext cx="285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b)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</xdr:row>
      <xdr:rowOff>19050</xdr:rowOff>
    </xdr:from>
    <xdr:to>
      <xdr:col>14</xdr:col>
      <xdr:colOff>57150</xdr:colOff>
      <xdr:row>18</xdr:row>
      <xdr:rowOff>95250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2CF25FB-87EA-4F86-9D70-010672FF6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76200</xdr:colOff>
      <xdr:row>2</xdr:row>
      <xdr:rowOff>19050</xdr:rowOff>
    </xdr:from>
    <xdr:to>
      <xdr:col>21</xdr:col>
      <xdr:colOff>381000</xdr:colOff>
      <xdr:row>18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E449C0-C538-4CE7-9413-7534A4F85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13</xdr:col>
      <xdr:colOff>304800</xdr:colOff>
      <xdr:row>35</xdr:row>
      <xdr:rowOff>76200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CAED4B60-2752-4640-ABAF-F4F477D49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323850</xdr:colOff>
      <xdr:row>19</xdr:row>
      <xdr:rowOff>0</xdr:rowOff>
    </xdr:from>
    <xdr:to>
      <xdr:col>21</xdr:col>
      <xdr:colOff>19050</xdr:colOff>
      <xdr:row>35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F6908FE-C6ED-4B03-88C3-3BC89D618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0.81736</cdr:x>
      <cdr:y>0.17174</cdr:y>
    </cdr:from>
    <cdr:to>
      <cdr:x>0.95748</cdr:x>
      <cdr:y>0.24796</cdr:y>
    </cdr:to>
    <cdr:sp macro="" textlink="">
      <cdr:nvSpPr>
        <cdr:cNvPr id="2" name="TextBox 6">
          <a:extLst xmlns:a="http://schemas.openxmlformats.org/drawingml/2006/main">
            <a:ext uri="{FF2B5EF4-FFF2-40B4-BE49-F238E27FC236}">
              <a16:creationId xmlns:a16="http://schemas.microsoft.com/office/drawing/2014/main" id="{35E07880-F05E-444D-898D-BF4FE7DBBDE4}"/>
            </a:ext>
          </a:extLst>
        </cdr:cNvPr>
        <cdr:cNvSpPr txBox="1"/>
      </cdr:nvSpPr>
      <cdr:spPr>
        <a:xfrm xmlns:a="http://schemas.openxmlformats.org/drawingml/2006/main">
          <a:off x="3736970" y="536565"/>
          <a:ext cx="640629" cy="2381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0.101</a:t>
          </a:r>
        </a:p>
      </cdr:txBody>
    </cdr:sp>
  </cdr:relSizeAnchor>
  <cdr:relSizeAnchor xmlns:cdr="http://schemas.openxmlformats.org/drawingml/2006/chartDrawing">
    <cdr:from>
      <cdr:x>0.23194</cdr:x>
      <cdr:y>0.60163</cdr:y>
    </cdr:from>
    <cdr:to>
      <cdr:x>0.37206</cdr:x>
      <cdr:y>0.67785</cdr:y>
    </cdr:to>
    <cdr:sp macro="" textlink="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1060450" y="1879600"/>
          <a:ext cx="640625" cy="2381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0.261</a:t>
          </a:r>
        </a:p>
      </cdr:txBody>
    </cdr:sp>
  </cdr:relSizeAnchor>
  <cdr:relSizeAnchor xmlns:cdr="http://schemas.openxmlformats.org/drawingml/2006/chartDrawing">
    <cdr:from>
      <cdr:x>0.18194</cdr:x>
      <cdr:y>0.48272</cdr:y>
    </cdr:from>
    <cdr:to>
      <cdr:x>0.32206</cdr:x>
      <cdr:y>0.55894</cdr:y>
    </cdr:to>
    <cdr:sp macro="" textlink="">
      <cdr:nvSpPr>
        <cdr:cNvPr id="4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831850" y="1508125"/>
          <a:ext cx="640625" cy="2381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0.099</a:t>
          </a:r>
        </a:p>
      </cdr:txBody>
    </cdr:sp>
  </cdr:relSizeAnchor>
  <cdr:relSizeAnchor xmlns:cdr="http://schemas.openxmlformats.org/drawingml/2006/chartDrawing">
    <cdr:from>
      <cdr:x>0.79861</cdr:x>
      <cdr:y>0.38211</cdr:y>
    </cdr:from>
    <cdr:to>
      <cdr:x>0.93873</cdr:x>
      <cdr:y>0.45833</cdr:y>
    </cdr:to>
    <cdr:sp macro="" textlink="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3651245" y="1193788"/>
          <a:ext cx="640629" cy="2381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0.025</a:t>
          </a:r>
        </a:p>
      </cdr:txBody>
    </cdr:sp>
  </cdr:relSizeAnchor>
  <cdr:relSizeAnchor xmlns:cdr="http://schemas.openxmlformats.org/drawingml/2006/chartDrawing">
    <cdr:from>
      <cdr:x>0.81944</cdr:x>
      <cdr:y>0.29065</cdr:y>
    </cdr:from>
    <cdr:to>
      <cdr:x>0.95956</cdr:x>
      <cdr:y>0.36687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3746480" y="908049"/>
          <a:ext cx="640628" cy="23812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0.056</a:t>
          </a:r>
        </a:p>
      </cdr:txBody>
    </cdr:sp>
  </cdr:relSizeAnchor>
  <cdr:relSizeAnchor xmlns:cdr="http://schemas.openxmlformats.org/drawingml/2006/chartDrawing">
    <cdr:from>
      <cdr:x>0.01111</cdr:x>
      <cdr:y>0.01626</cdr:y>
    </cdr:from>
    <cdr:to>
      <cdr:x>0.07861</cdr:x>
      <cdr:y>0.10595</cdr:y>
    </cdr:to>
    <cdr:sp macro="" textlink="">
      <cdr:nvSpPr>
        <cdr:cNvPr id="8" name="TextBox 2">
          <a:extLst xmlns:a="http://schemas.openxmlformats.org/drawingml/2006/main">
            <a:ext uri="{FF2B5EF4-FFF2-40B4-BE49-F238E27FC236}">
              <a16:creationId xmlns:a16="http://schemas.microsoft.com/office/drawing/2014/main" id="{F8570017-58EB-4611-96D4-2086662368B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08611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0.82153</cdr:x>
      <cdr:y>0.6687</cdr:y>
    </cdr:from>
    <cdr:to>
      <cdr:x>0.96165</cdr:x>
      <cdr:y>0.74492</cdr:y>
    </cdr:to>
    <cdr:sp macro="" textlink="">
      <cdr:nvSpPr>
        <cdr:cNvPr id="2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3756025" y="2089150"/>
          <a:ext cx="640625" cy="2381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0.117</a:t>
          </a:r>
        </a:p>
      </cdr:txBody>
    </cdr:sp>
  </cdr:relSizeAnchor>
  <cdr:relSizeAnchor xmlns:cdr="http://schemas.openxmlformats.org/drawingml/2006/chartDrawing">
    <cdr:from>
      <cdr:x>0.82153</cdr:x>
      <cdr:y>0.53455</cdr:y>
    </cdr:from>
    <cdr:to>
      <cdr:x>0.96165</cdr:x>
      <cdr:y>0.61077</cdr:y>
    </cdr:to>
    <cdr:sp macro="" textlink="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3756025" y="1670050"/>
          <a:ext cx="640625" cy="2381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0.282</a:t>
          </a:r>
        </a:p>
      </cdr:txBody>
    </cdr:sp>
  </cdr:relSizeAnchor>
  <cdr:relSizeAnchor xmlns:cdr="http://schemas.openxmlformats.org/drawingml/2006/chartDrawing">
    <cdr:from>
      <cdr:x>0.81736</cdr:x>
      <cdr:y>0.24187</cdr:y>
    </cdr:from>
    <cdr:to>
      <cdr:x>0.95748</cdr:x>
      <cdr:y>0.31809</cdr:y>
    </cdr:to>
    <cdr:sp macro="" textlink="">
      <cdr:nvSpPr>
        <cdr:cNvPr id="4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3736955" y="755640"/>
          <a:ext cx="640628" cy="2381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0.101</a:t>
          </a:r>
        </a:p>
      </cdr:txBody>
    </cdr:sp>
  </cdr:relSizeAnchor>
  <cdr:relSizeAnchor xmlns:cdr="http://schemas.openxmlformats.org/drawingml/2006/chartDrawing">
    <cdr:from>
      <cdr:x>0.81944</cdr:x>
      <cdr:y>0.33028</cdr:y>
    </cdr:from>
    <cdr:to>
      <cdr:x>0.95956</cdr:x>
      <cdr:y>0.40244</cdr:y>
    </cdr:to>
    <cdr:sp macro="" textlink="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3746495" y="1031863"/>
          <a:ext cx="640629" cy="2254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0.118</a:t>
          </a:r>
        </a:p>
      </cdr:txBody>
    </cdr:sp>
  </cdr:relSizeAnchor>
  <cdr:relSizeAnchor xmlns:cdr="http://schemas.openxmlformats.org/drawingml/2006/chartDrawing">
    <cdr:from>
      <cdr:x>0.81944</cdr:x>
      <cdr:y>0.28761</cdr:y>
    </cdr:from>
    <cdr:to>
      <cdr:x>0.95956</cdr:x>
      <cdr:y>0.36383</cdr:y>
    </cdr:to>
    <cdr:sp macro="" textlink="">
      <cdr:nvSpPr>
        <cdr:cNvPr id="6" name="TextBox 6">
          <a:extLst xmlns:a="http://schemas.openxmlformats.org/drawingml/2006/main">
            <a:ext uri="{FF2B5EF4-FFF2-40B4-BE49-F238E27FC236}">
              <a16:creationId xmlns:a16="http://schemas.microsoft.com/office/drawing/2014/main" id="{7C715A7B-8FBB-4232-B115-E5B88CB3FB1E}"/>
            </a:ext>
          </a:extLst>
        </cdr:cNvPr>
        <cdr:cNvSpPr txBox="1"/>
      </cdr:nvSpPr>
      <cdr:spPr>
        <a:xfrm xmlns:a="http://schemas.openxmlformats.org/drawingml/2006/main">
          <a:off x="3746495" y="898538"/>
          <a:ext cx="640629" cy="2381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/>
            <a:t>n= 0.061</a:t>
          </a:r>
        </a:p>
      </cdr:txBody>
    </cdr:sp>
  </cdr:relSizeAnchor>
  <cdr:relSizeAnchor xmlns:cdr="http://schemas.openxmlformats.org/drawingml/2006/chartDrawing">
    <cdr:from>
      <cdr:x>0.01111</cdr:x>
      <cdr:y>0.01626</cdr:y>
    </cdr:from>
    <cdr:to>
      <cdr:x>0.08006</cdr:x>
      <cdr:y>0.10595</cdr:y>
    </cdr:to>
    <cdr:sp macro="" textlink="">
      <cdr:nvSpPr>
        <cdr:cNvPr id="7" name="TextBox 4">
          <a:extLst xmlns:a="http://schemas.openxmlformats.org/drawingml/2006/main">
            <a:ext uri="{FF2B5EF4-FFF2-40B4-BE49-F238E27FC236}">
              <a16:creationId xmlns:a16="http://schemas.microsoft.com/office/drawing/2014/main" id="{16DAFE01-CFE4-4187-97D5-C9D53FFEA40D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15214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b)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0.07861</cdr:x>
      <cdr:y>0.10595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C1FB047-956E-493B-A149-0314162D46C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08610" cy="2802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a)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0.08006</cdr:x>
      <cdr:y>0.10595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74692D4F-DA59-4528-91A9-51701FED6BC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15239" cy="2802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0.08005</cdr:x>
      <cdr:y>0.10595</cdr:y>
    </cdr:to>
    <cdr:sp macro="" textlink="">
      <cdr:nvSpPr>
        <cdr:cNvPr id="8" name="TextBox 2">
          <a:extLst xmlns:a="http://schemas.openxmlformats.org/drawingml/2006/main">
            <a:ext uri="{FF2B5EF4-FFF2-40B4-BE49-F238E27FC236}">
              <a16:creationId xmlns:a16="http://schemas.microsoft.com/office/drawing/2014/main" id="{F8570017-58EB-4611-96D4-2086662368BB}"/>
            </a:ext>
          </a:extLst>
        </cdr:cNvPr>
        <cdr:cNvSpPr txBox="1"/>
      </cdr:nvSpPr>
      <cdr:spPr>
        <a:xfrm xmlns:a="http://schemas.openxmlformats.org/drawingml/2006/main">
          <a:off x="50795" y="50799"/>
          <a:ext cx="315214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b)</a:t>
          </a:r>
        </a:p>
      </cdr:txBody>
    </cdr:sp>
  </cdr:relSizeAnchor>
  <cdr:relSizeAnchor xmlns:cdr="http://schemas.openxmlformats.org/drawingml/2006/chartDrawing">
    <cdr:from>
      <cdr:x>0.37361</cdr:x>
      <cdr:y>0.18598</cdr:y>
    </cdr:from>
    <cdr:to>
      <cdr:x>0.37361</cdr:x>
      <cdr:y>0.83232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1663C9E-544C-45FD-9402-6176C891C4BA}"/>
            </a:ext>
          </a:extLst>
        </cdr:cNvPr>
        <cdr:cNvCxnSpPr/>
      </cdr:nvCxnSpPr>
      <cdr:spPr>
        <a:xfrm xmlns:a="http://schemas.openxmlformats.org/drawingml/2006/main">
          <a:off x="1708150" y="581025"/>
          <a:ext cx="0" cy="201930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accent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0.40347</cdr:x>
      <cdr:y>0.18089</cdr:y>
    </cdr:from>
    <cdr:to>
      <cdr:x>0.40347</cdr:x>
      <cdr:y>0.82724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6C1ABFD2-0A77-492F-ACFF-32E1C20EF61A}"/>
            </a:ext>
          </a:extLst>
        </cdr:cNvPr>
        <cdr:cNvCxnSpPr/>
      </cdr:nvCxnSpPr>
      <cdr:spPr>
        <a:xfrm xmlns:a="http://schemas.openxmlformats.org/drawingml/2006/main">
          <a:off x="1844675" y="565150"/>
          <a:ext cx="0" cy="201930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accent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0.20486</cdr:x>
      <cdr:y>0.33638</cdr:y>
    </cdr:from>
    <cdr:to>
      <cdr:x>0.34896</cdr:x>
      <cdr:y>0.42106</cdr:y>
    </cdr:to>
    <cdr:sp macro="" textlink="">
      <cdr:nvSpPr>
        <cdr:cNvPr id="5" name="TextBox 7">
          <a:extLst xmlns:a="http://schemas.openxmlformats.org/drawingml/2006/main">
            <a:ext uri="{FF2B5EF4-FFF2-40B4-BE49-F238E27FC236}">
              <a16:creationId xmlns:a16="http://schemas.microsoft.com/office/drawing/2014/main" id="{640FF37B-E807-4E74-86F5-CB3EB0C5F5C0}"/>
            </a:ext>
          </a:extLst>
        </cdr:cNvPr>
        <cdr:cNvSpPr txBox="1"/>
      </cdr:nvSpPr>
      <cdr:spPr>
        <a:xfrm xmlns:a="http://schemas.openxmlformats.org/drawingml/2006/main">
          <a:off x="936625" y="1050925"/>
          <a:ext cx="65883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Laminar</a:t>
          </a:r>
        </a:p>
      </cdr:txBody>
    </cdr:sp>
  </cdr:relSizeAnchor>
  <cdr:relSizeAnchor xmlns:cdr="http://schemas.openxmlformats.org/drawingml/2006/chartDrawing">
    <cdr:from>
      <cdr:x>0.45486</cdr:x>
      <cdr:y>0.33333</cdr:y>
    </cdr:from>
    <cdr:to>
      <cdr:x>0.62156</cdr:x>
      <cdr:y>0.41801</cdr:y>
    </cdr:to>
    <cdr:sp macro="" textlink="">
      <cdr:nvSpPr>
        <cdr:cNvPr id="6" name="TextBox 8">
          <a:extLst xmlns:a="http://schemas.openxmlformats.org/drawingml/2006/main">
            <a:ext uri="{FF2B5EF4-FFF2-40B4-BE49-F238E27FC236}">
              <a16:creationId xmlns:a16="http://schemas.microsoft.com/office/drawing/2014/main" id="{D06AB07F-654B-4CB9-8E6D-05F6BF601660}"/>
            </a:ext>
          </a:extLst>
        </cdr:cNvPr>
        <cdr:cNvSpPr txBox="1"/>
      </cdr:nvSpPr>
      <cdr:spPr>
        <a:xfrm xmlns:a="http://schemas.openxmlformats.org/drawingml/2006/main">
          <a:off x="2079625" y="1041400"/>
          <a:ext cx="762132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Turbulent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18</xdr:row>
      <xdr:rowOff>76200</xdr:rowOff>
    </xdr:from>
    <xdr:to>
      <xdr:col>8</xdr:col>
      <xdr:colOff>333375</xdr:colOff>
      <xdr:row>34</xdr:row>
      <xdr:rowOff>152400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EAD5B98-CB4E-47CD-AA5C-B03742FCD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9525</xdr:colOff>
      <xdr:row>21</xdr:row>
      <xdr:rowOff>66675</xdr:rowOff>
    </xdr:from>
    <xdr:ext cx="640625" cy="2381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B727A3-B5AA-48AC-9743-38FBB046C17A}"/>
            </a:ext>
          </a:extLst>
        </xdr:cNvPr>
        <xdr:cNvSpPr txBox="1"/>
      </xdr:nvSpPr>
      <xdr:spPr>
        <a:xfrm>
          <a:off x="4152900" y="4067175"/>
          <a:ext cx="64062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="1"/>
            <a:t>n= 0.454</a:t>
          </a:r>
        </a:p>
      </xdr:txBody>
    </xdr:sp>
    <xdr:clientData/>
  </xdr:oneCellAnchor>
  <xdr:oneCellAnchor>
    <xdr:from>
      <xdr:col>7</xdr:col>
      <xdr:colOff>9525</xdr:colOff>
      <xdr:row>22</xdr:row>
      <xdr:rowOff>152400</xdr:rowOff>
    </xdr:from>
    <xdr:ext cx="640625" cy="23812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5E07880-F05E-444D-898D-BF4FE7DBBDE4}"/>
            </a:ext>
          </a:extLst>
        </xdr:cNvPr>
        <xdr:cNvSpPr txBox="1"/>
      </xdr:nvSpPr>
      <xdr:spPr>
        <a:xfrm>
          <a:off x="4152900" y="4343400"/>
          <a:ext cx="64062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="1"/>
            <a:t>n= 0.101</a:t>
          </a:r>
        </a:p>
      </xdr:txBody>
    </xdr:sp>
    <xdr:clientData/>
  </xdr:oneCellAnchor>
  <xdr:oneCellAnchor>
    <xdr:from>
      <xdr:col>7</xdr:col>
      <xdr:colOff>9525</xdr:colOff>
      <xdr:row>23</xdr:row>
      <xdr:rowOff>152400</xdr:rowOff>
    </xdr:from>
    <xdr:ext cx="640625" cy="23812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7810B99-4226-4EA5-8B7F-316C083C5C0E}"/>
            </a:ext>
          </a:extLst>
        </xdr:cNvPr>
        <xdr:cNvSpPr txBox="1"/>
      </xdr:nvSpPr>
      <xdr:spPr>
        <a:xfrm>
          <a:off x="4152900" y="4533900"/>
          <a:ext cx="64062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="1"/>
            <a:t>n= 0.168</a:t>
          </a:r>
        </a:p>
      </xdr:txBody>
    </xdr:sp>
    <xdr:clientData/>
  </xdr:oneCellAnchor>
  <xdr:twoCellAnchor>
    <xdr:from>
      <xdr:col>8</xdr:col>
      <xdr:colOff>352425</xdr:colOff>
      <xdr:row>18</xdr:row>
      <xdr:rowOff>76200</xdr:rowOff>
    </xdr:from>
    <xdr:to>
      <xdr:col>16</xdr:col>
      <xdr:colOff>47625</xdr:colOff>
      <xdr:row>34</xdr:row>
      <xdr:rowOff>152400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D43A0137-4486-4E57-8827-4191002CC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24</xdr:col>
      <xdr:colOff>304800</xdr:colOff>
      <xdr:row>35</xdr:row>
      <xdr:rowOff>76200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E42DF8EA-C2E7-4E1C-B61C-681FC9DEA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0.07986</cdr:x>
      <cdr:y>0.11382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B9FD84-FDC1-4E23-AE5A-355E00AB214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14325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0.07986</cdr:x>
      <cdr:y>0.11382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B9FD84-FDC1-4E23-AE5A-355E00AB214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14325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0.01626</cdr:y>
    </cdr:from>
    <cdr:to>
      <cdr:x>0.07986</cdr:x>
      <cdr:y>0.11382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B9FD84-FDC1-4E23-AE5A-355E00AB214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14325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23</xdr:row>
      <xdr:rowOff>123825</xdr:rowOff>
    </xdr:from>
    <xdr:to>
      <xdr:col>14</xdr:col>
      <xdr:colOff>174514</xdr:colOff>
      <xdr:row>40</xdr:row>
      <xdr:rowOff>18941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B1FB99-C21F-40AC-8AAD-792159D42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4475" y="4505325"/>
          <a:ext cx="4584589" cy="3133616"/>
        </a:xfrm>
        <a:prstGeom prst="rect">
          <a:avLst/>
        </a:prstGeom>
      </xdr:spPr>
    </xdr:pic>
    <xdr:clientData/>
  </xdr:twoCellAnchor>
  <xdr:twoCellAnchor editAs="oneCell">
    <xdr:from>
      <xdr:col>14</xdr:col>
      <xdr:colOff>180975</xdr:colOff>
      <xdr:row>23</xdr:row>
      <xdr:rowOff>123825</xdr:rowOff>
    </xdr:from>
    <xdr:to>
      <xdr:col>21</xdr:col>
      <xdr:colOff>498364</xdr:colOff>
      <xdr:row>40</xdr:row>
      <xdr:rowOff>18941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E60AD5-BE24-4940-B94F-AC5469BAC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4505325"/>
          <a:ext cx="4584589" cy="3133616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40</xdr:row>
      <xdr:rowOff>171450</xdr:rowOff>
    </xdr:from>
    <xdr:to>
      <xdr:col>6</xdr:col>
      <xdr:colOff>79264</xdr:colOff>
      <xdr:row>57</xdr:row>
      <xdr:rowOff>66566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7FE6EB-FA50-40C9-BEFD-B61AFF864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" y="7791450"/>
          <a:ext cx="4584589" cy="3133616"/>
        </a:xfrm>
        <a:prstGeom prst="rect">
          <a:avLst/>
        </a:prstGeom>
      </xdr:spPr>
    </xdr:pic>
    <xdr:clientData/>
  </xdr:twoCellAnchor>
  <xdr:twoCellAnchor>
    <xdr:from>
      <xdr:col>1</xdr:col>
      <xdr:colOff>447675</xdr:colOff>
      <xdr:row>6</xdr:row>
      <xdr:rowOff>104775</xdr:rowOff>
    </xdr:from>
    <xdr:to>
      <xdr:col>7</xdr:col>
      <xdr:colOff>400050</xdr:colOff>
      <xdr:row>22</xdr:row>
      <xdr:rowOff>180975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085B8E9-2D06-48A7-9EF3-F89E1FC1D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23</xdr:row>
      <xdr:rowOff>114300</xdr:rowOff>
    </xdr:from>
    <xdr:to>
      <xdr:col>7</xdr:col>
      <xdr:colOff>0</xdr:colOff>
      <xdr:row>40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37DF18-9FE8-4B49-8537-504B69B19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419100</xdr:colOff>
      <xdr:row>6</xdr:row>
      <xdr:rowOff>104775</xdr:rowOff>
    </xdr:from>
    <xdr:to>
      <xdr:col>14</xdr:col>
      <xdr:colOff>485775</xdr:colOff>
      <xdr:row>22</xdr:row>
      <xdr:rowOff>180975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9CEB18A9-AE26-4A15-A7CF-1F9AA51B3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142875</xdr:colOff>
      <xdr:row>23</xdr:row>
      <xdr:rowOff>161925</xdr:rowOff>
    </xdr:from>
    <xdr:to>
      <xdr:col>7</xdr:col>
      <xdr:colOff>495300</xdr:colOff>
      <xdr:row>25</xdr:row>
      <xdr:rowOff>38110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350A04AB-5A8A-4EEF-A27E-5A2D1EB8CC72}"/>
            </a:ext>
          </a:extLst>
        </xdr:cNvPr>
        <xdr:cNvSpPr txBox="1"/>
      </xdr:nvSpPr>
      <xdr:spPr>
        <a:xfrm>
          <a:off x="5372100" y="4543425"/>
          <a:ext cx="352425" cy="2571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/>
            <a:t>a)</a:t>
          </a:r>
        </a:p>
      </xdr:txBody>
    </xdr:sp>
    <xdr:clientData/>
  </xdr:twoCellAnchor>
  <xdr:twoCellAnchor>
    <xdr:from>
      <xdr:col>14</xdr:col>
      <xdr:colOff>228600</xdr:colOff>
      <xdr:row>23</xdr:row>
      <xdr:rowOff>171450</xdr:rowOff>
    </xdr:from>
    <xdr:to>
      <xdr:col>14</xdr:col>
      <xdr:colOff>581025</xdr:colOff>
      <xdr:row>25</xdr:row>
      <xdr:rowOff>47635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B568180C-D17D-44EA-8EBC-92A30C53A4B6}"/>
            </a:ext>
          </a:extLst>
        </xdr:cNvPr>
        <xdr:cNvSpPr txBox="1"/>
      </xdr:nvSpPr>
      <xdr:spPr>
        <a:xfrm>
          <a:off x="9963150" y="4552950"/>
          <a:ext cx="352425" cy="2571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/>
            <a:t>b)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22</xdr:col>
      <xdr:colOff>304800</xdr:colOff>
      <xdr:row>22</xdr:row>
      <xdr:rowOff>76200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BA2922A3-CD6A-494D-9FAA-7D5AE0ECD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0.81458</cdr:x>
      <cdr:y>0.45427</cdr:y>
    </cdr:from>
    <cdr:to>
      <cdr:x>0.94167</cdr:x>
      <cdr:y>0.53659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A5D8A3F-5E08-43A4-80F9-2BE60EAF04E4}"/>
            </a:ext>
          </a:extLst>
        </cdr:cNvPr>
        <cdr:cNvSpPr txBox="1"/>
      </cdr:nvSpPr>
      <cdr:spPr>
        <a:xfrm xmlns:a="http://schemas.openxmlformats.org/drawingml/2006/main">
          <a:off x="3724260" y="1419223"/>
          <a:ext cx="581055" cy="25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n=0.025</a:t>
          </a:r>
        </a:p>
      </cdr:txBody>
    </cdr:sp>
  </cdr:relSizeAnchor>
  <cdr:relSizeAnchor xmlns:cdr="http://schemas.openxmlformats.org/drawingml/2006/chartDrawing">
    <cdr:from>
      <cdr:x>0.81736</cdr:x>
      <cdr:y>0.27846</cdr:y>
    </cdr:from>
    <cdr:to>
      <cdr:x>0.94444</cdr:x>
      <cdr:y>0.36077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892489-BDA4-464D-917F-70FAC0FD26E0}"/>
            </a:ext>
          </a:extLst>
        </cdr:cNvPr>
        <cdr:cNvSpPr txBox="1"/>
      </cdr:nvSpPr>
      <cdr:spPr>
        <a:xfrm xmlns:a="http://schemas.openxmlformats.org/drawingml/2006/main">
          <a:off x="3736970" y="869962"/>
          <a:ext cx="581010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/>
            <a:t>n=0.061</a:t>
          </a:r>
        </a:p>
      </cdr:txBody>
    </cdr:sp>
  </cdr:relSizeAnchor>
  <cdr:relSizeAnchor xmlns:cdr="http://schemas.openxmlformats.org/drawingml/2006/chartDrawing">
    <cdr:from>
      <cdr:x>0.81736</cdr:x>
      <cdr:y>0.22053</cdr:y>
    </cdr:from>
    <cdr:to>
      <cdr:x>0.94444</cdr:x>
      <cdr:y>0.30284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8B06C29-F360-4195-9856-311EEA510D36}"/>
            </a:ext>
          </a:extLst>
        </cdr:cNvPr>
        <cdr:cNvSpPr txBox="1"/>
      </cdr:nvSpPr>
      <cdr:spPr>
        <a:xfrm xmlns:a="http://schemas.openxmlformats.org/drawingml/2006/main">
          <a:off x="3736970" y="688989"/>
          <a:ext cx="581010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/>
            <a:t>n=0.101</a:t>
          </a:r>
        </a:p>
      </cdr:txBody>
    </cdr:sp>
  </cdr:relSizeAnchor>
  <cdr:relSizeAnchor xmlns:cdr="http://schemas.openxmlformats.org/drawingml/2006/chartDrawing">
    <cdr:from>
      <cdr:x>0.01111</cdr:x>
      <cdr:y>0.01626</cdr:y>
    </cdr:from>
    <cdr:to>
      <cdr:x>0.1382</cdr:x>
      <cdr:y>0.09858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1276584-FF5A-4FC3-8316-51466DB234B3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81055" cy="25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53E8-11FF-4452-8526-E4AAA5008188}">
  <dimension ref="A2:U24"/>
  <sheetViews>
    <sheetView tabSelected="1" workbookViewId="0"/>
  </sheetViews>
  <sheetFormatPr defaultRowHeight="15" x14ac:dyDescent="0.25"/>
  <cols>
    <col min="1" max="1" width="12" bestFit="1" customWidth="1"/>
    <col min="4" max="4" width="12" bestFit="1" customWidth="1"/>
    <col min="7" max="7" width="12" bestFit="1" customWidth="1"/>
  </cols>
  <sheetData>
    <row r="2" spans="1:21" x14ac:dyDescent="0.25">
      <c r="B2" s="17" t="s">
        <v>21</v>
      </c>
      <c r="C2" s="17"/>
      <c r="D2" s="16"/>
      <c r="E2" s="17" t="s">
        <v>22</v>
      </c>
      <c r="F2" s="17"/>
      <c r="G2" s="17"/>
      <c r="H2" s="17"/>
      <c r="I2" s="17"/>
      <c r="J2" s="17" t="s">
        <v>24</v>
      </c>
      <c r="K2" s="17"/>
      <c r="L2" s="17"/>
      <c r="M2" s="17"/>
      <c r="N2" s="17" t="s">
        <v>25</v>
      </c>
      <c r="O2" s="17"/>
      <c r="P2" s="17"/>
      <c r="Q2" s="17"/>
      <c r="R2" s="17" t="s">
        <v>26</v>
      </c>
      <c r="S2" s="17"/>
      <c r="T2" s="17"/>
      <c r="U2" s="17"/>
    </row>
    <row r="3" spans="1:21" x14ac:dyDescent="0.25">
      <c r="B3" s="17"/>
      <c r="C3" s="17"/>
      <c r="D3" s="18" t="s">
        <v>20</v>
      </c>
      <c r="E3" s="19"/>
      <c r="F3" s="20"/>
      <c r="G3" s="18" t="s">
        <v>23</v>
      </c>
      <c r="H3" s="19"/>
      <c r="I3" s="20"/>
      <c r="J3" s="17" t="s">
        <v>20</v>
      </c>
      <c r="K3" s="17"/>
      <c r="L3" s="17" t="s">
        <v>23</v>
      </c>
      <c r="M3" s="17"/>
      <c r="N3" s="17" t="s">
        <v>20</v>
      </c>
      <c r="O3" s="17"/>
      <c r="P3" s="17" t="s">
        <v>23</v>
      </c>
      <c r="Q3" s="17"/>
      <c r="R3" s="17" t="s">
        <v>20</v>
      </c>
      <c r="S3" s="17"/>
      <c r="T3" s="17" t="s">
        <v>23</v>
      </c>
      <c r="U3" s="17"/>
    </row>
    <row r="4" spans="1:21" x14ac:dyDescent="0.25">
      <c r="A4" t="s">
        <v>43</v>
      </c>
      <c r="B4" s="13" t="s">
        <v>32</v>
      </c>
      <c r="C4" s="14" t="s">
        <v>33</v>
      </c>
      <c r="D4" t="s">
        <v>43</v>
      </c>
      <c r="E4" s="13" t="s">
        <v>32</v>
      </c>
      <c r="F4" s="14" t="s">
        <v>33</v>
      </c>
      <c r="G4" t="s">
        <v>43</v>
      </c>
      <c r="H4" s="13" t="s">
        <v>32</v>
      </c>
      <c r="I4" s="14" t="s">
        <v>33</v>
      </c>
      <c r="J4" s="13" t="s">
        <v>32</v>
      </c>
      <c r="K4" s="14" t="s">
        <v>33</v>
      </c>
      <c r="L4" s="13" t="s">
        <v>32</v>
      </c>
      <c r="M4" s="14" t="s">
        <v>33</v>
      </c>
      <c r="N4" s="13" t="s">
        <v>32</v>
      </c>
      <c r="O4" s="14" t="s">
        <v>33</v>
      </c>
      <c r="P4" s="13" t="s">
        <v>32</v>
      </c>
      <c r="Q4" s="14" t="s">
        <v>33</v>
      </c>
      <c r="R4" s="13" t="s">
        <v>32</v>
      </c>
      <c r="S4" s="14" t="s">
        <v>33</v>
      </c>
      <c r="T4" s="13" t="s">
        <v>32</v>
      </c>
      <c r="U4" s="14" t="s">
        <v>33</v>
      </c>
    </row>
    <row r="5" spans="1:21" x14ac:dyDescent="0.25">
      <c r="A5">
        <f>0.0000630901964*B5</f>
        <v>6.9399216040000008E-5</v>
      </c>
      <c r="B5" s="13">
        <v>1.1000000000000001</v>
      </c>
      <c r="C5" s="13">
        <v>355.84120000000001</v>
      </c>
      <c r="D5">
        <f>0.0000630901964*E5</f>
        <v>4.4163137479999997E-5</v>
      </c>
      <c r="E5" s="13">
        <v>0.7</v>
      </c>
      <c r="F5" s="13">
        <v>248.84</v>
      </c>
      <c r="G5">
        <f>0.0000630901964*H5</f>
        <v>6.3090196400000003E-5</v>
      </c>
      <c r="H5" s="9">
        <v>1</v>
      </c>
      <c r="I5" s="13">
        <v>350.86439999999999</v>
      </c>
      <c r="J5" s="13">
        <v>0.6</v>
      </c>
      <c r="K5" s="13">
        <v>306.07319999999999</v>
      </c>
      <c r="L5" s="13">
        <v>1.2</v>
      </c>
      <c r="M5" s="13">
        <v>296.11959999999999</v>
      </c>
      <c r="N5" s="13">
        <v>1.1000000000000001</v>
      </c>
      <c r="O5" s="13">
        <v>111.97800000000001</v>
      </c>
      <c r="P5" s="13">
        <v>1.1000000000000001</v>
      </c>
      <c r="Q5" s="13">
        <v>52.256399999999999</v>
      </c>
      <c r="R5" s="13">
        <v>1.2</v>
      </c>
      <c r="S5" s="13">
        <v>181.6532</v>
      </c>
      <c r="T5" s="13">
        <v>1.3</v>
      </c>
      <c r="U5" s="13">
        <v>79.628799999999998</v>
      </c>
    </row>
    <row r="6" spans="1:21" x14ac:dyDescent="0.25">
      <c r="A6">
        <f t="shared" ref="A6:A20" si="0">0.0000630901964*B6</f>
        <v>1.5772549100000002E-4</v>
      </c>
      <c r="B6" s="13">
        <v>2.5</v>
      </c>
      <c r="C6" s="13">
        <v>360.81799999999998</v>
      </c>
      <c r="D6">
        <f t="shared" ref="D6:D24" si="1">0.0000630901964*E6</f>
        <v>8.2017255320000003E-5</v>
      </c>
      <c r="E6" s="13">
        <v>1.3</v>
      </c>
      <c r="F6" s="9">
        <v>251.32840000000002</v>
      </c>
      <c r="G6">
        <f t="shared" ref="G6:G24" si="2">0.0000630901964*H6</f>
        <v>9.4635294599999998E-5</v>
      </c>
      <c r="H6" s="9">
        <v>1.5</v>
      </c>
      <c r="I6" s="9">
        <v>363.3064</v>
      </c>
      <c r="J6" s="13">
        <v>1.3</v>
      </c>
      <c r="K6" s="13">
        <v>308.5616</v>
      </c>
      <c r="L6" s="13">
        <v>1.8</v>
      </c>
      <c r="M6" s="13">
        <v>298.608</v>
      </c>
      <c r="N6" s="13">
        <v>1.6</v>
      </c>
      <c r="O6" s="13">
        <v>124.42</v>
      </c>
      <c r="P6" s="13">
        <v>2.4</v>
      </c>
      <c r="Q6" s="13">
        <v>57.233200000000004</v>
      </c>
      <c r="R6" s="13">
        <v>2.2000000000000002</v>
      </c>
      <c r="S6" s="13">
        <v>191.60680000000002</v>
      </c>
      <c r="T6" s="13">
        <v>1.8</v>
      </c>
      <c r="U6" s="13">
        <v>87.093999999999994</v>
      </c>
    </row>
    <row r="7" spans="1:21" x14ac:dyDescent="0.25">
      <c r="A7">
        <f t="shared" si="0"/>
        <v>2.1450666776000001E-4</v>
      </c>
      <c r="B7" s="13">
        <v>3.4</v>
      </c>
      <c r="C7" s="13">
        <v>380.72520000000003</v>
      </c>
      <c r="D7">
        <f t="shared" si="1"/>
        <v>1.2618039280000001E-4</v>
      </c>
      <c r="E7" s="13">
        <v>2</v>
      </c>
      <c r="F7" s="13">
        <v>253.8168</v>
      </c>
      <c r="G7">
        <f t="shared" si="2"/>
        <v>1.4510745172000001E-4</v>
      </c>
      <c r="H7" s="9">
        <v>2.2999999999999998</v>
      </c>
      <c r="I7" s="9">
        <v>368.28320000000002</v>
      </c>
      <c r="J7" s="13">
        <v>2.4</v>
      </c>
      <c r="K7" s="13">
        <v>311.05</v>
      </c>
      <c r="L7" s="13">
        <v>2.9</v>
      </c>
      <c r="M7" s="13">
        <v>303.58479999999997</v>
      </c>
      <c r="N7" s="13">
        <v>1.8</v>
      </c>
      <c r="O7" s="13">
        <v>134.37360000000001</v>
      </c>
      <c r="P7" s="13">
        <v>3.5</v>
      </c>
      <c r="Q7" s="13">
        <v>102.0244</v>
      </c>
      <c r="R7" s="13">
        <v>3.2</v>
      </c>
      <c r="S7" s="13">
        <v>199.072</v>
      </c>
      <c r="T7" s="13">
        <v>2.35</v>
      </c>
      <c r="U7" s="13">
        <v>92.070800000000006</v>
      </c>
    </row>
    <row r="8" spans="1:21" x14ac:dyDescent="0.25">
      <c r="A8">
        <f t="shared" si="0"/>
        <v>2.7759686416000003E-4</v>
      </c>
      <c r="B8" s="13">
        <v>4.4000000000000004</v>
      </c>
      <c r="C8" s="13">
        <v>398.14400000000001</v>
      </c>
      <c r="D8">
        <f t="shared" si="1"/>
        <v>2.0819764812E-4</v>
      </c>
      <c r="E8" s="13">
        <v>3.3</v>
      </c>
      <c r="F8" s="9">
        <v>256.30520000000001</v>
      </c>
      <c r="G8">
        <f t="shared" si="2"/>
        <v>1.9557960884000001E-4</v>
      </c>
      <c r="H8" s="9">
        <v>3.1</v>
      </c>
      <c r="I8" s="9">
        <v>375.7484</v>
      </c>
      <c r="J8" s="13">
        <v>3.6</v>
      </c>
      <c r="K8" s="13">
        <v>313.53840000000002</v>
      </c>
      <c r="L8" s="13">
        <v>3.7</v>
      </c>
      <c r="M8" s="13">
        <v>328.46880000000004</v>
      </c>
      <c r="N8" s="13">
        <v>2.8</v>
      </c>
      <c r="O8" s="13">
        <v>149.304</v>
      </c>
      <c r="P8" s="13">
        <v>4.45</v>
      </c>
      <c r="Q8" s="13">
        <v>161.74600000000001</v>
      </c>
      <c r="R8" s="13">
        <v>4.3</v>
      </c>
      <c r="S8" s="13">
        <v>204.0488</v>
      </c>
      <c r="T8" s="13">
        <v>3</v>
      </c>
      <c r="U8" s="13">
        <v>102.0244</v>
      </c>
    </row>
    <row r="9" spans="1:21" x14ac:dyDescent="0.25">
      <c r="A9">
        <f t="shared" si="0"/>
        <v>3.2806902128000001E-4</v>
      </c>
      <c r="B9" s="13">
        <v>5.2</v>
      </c>
      <c r="C9" s="13">
        <v>403.12080000000003</v>
      </c>
      <c r="D9">
        <f t="shared" si="1"/>
        <v>2.7759686416000003E-4</v>
      </c>
      <c r="E9" s="13">
        <v>4.4000000000000004</v>
      </c>
      <c r="F9" s="9">
        <v>261.28200000000004</v>
      </c>
      <c r="G9">
        <f t="shared" si="2"/>
        <v>2.4605176596000002E-4</v>
      </c>
      <c r="H9" s="9">
        <v>3.9</v>
      </c>
      <c r="I9" s="9">
        <v>383.21360000000004</v>
      </c>
      <c r="J9" s="13">
        <v>5</v>
      </c>
      <c r="K9" s="13">
        <v>333.44560000000001</v>
      </c>
      <c r="L9" s="13">
        <v>5</v>
      </c>
      <c r="M9" s="13">
        <v>348.37599999999998</v>
      </c>
      <c r="N9" s="13">
        <v>3.7</v>
      </c>
      <c r="O9" s="13">
        <v>151.79239999999999</v>
      </c>
      <c r="P9" s="13">
        <v>5.45</v>
      </c>
      <c r="Q9" s="13">
        <v>238.88639999999998</v>
      </c>
      <c r="R9" s="13">
        <v>5.2</v>
      </c>
      <c r="S9" s="13">
        <v>211.51400000000001</v>
      </c>
      <c r="T9" s="13">
        <v>3.5</v>
      </c>
      <c r="U9" s="13">
        <v>104.5128</v>
      </c>
    </row>
    <row r="10" spans="1:21" x14ac:dyDescent="0.25">
      <c r="A10">
        <f t="shared" si="0"/>
        <v>3.6592313912000001E-4</v>
      </c>
      <c r="B10" s="13">
        <v>5.8</v>
      </c>
      <c r="C10" s="13">
        <v>415.56279999999998</v>
      </c>
      <c r="D10">
        <f t="shared" si="1"/>
        <v>3.3437804092E-4</v>
      </c>
      <c r="E10" s="13">
        <v>5.3</v>
      </c>
      <c r="F10" s="9">
        <v>273.72400000000005</v>
      </c>
      <c r="G10">
        <f t="shared" si="2"/>
        <v>3.1545098200000003E-4</v>
      </c>
      <c r="H10" s="9">
        <v>5</v>
      </c>
      <c r="I10" s="9">
        <v>410.58599999999996</v>
      </c>
      <c r="J10" s="13">
        <v>5.8</v>
      </c>
      <c r="K10" s="13">
        <v>345.88759999999996</v>
      </c>
      <c r="L10" s="13">
        <v>5.9</v>
      </c>
      <c r="M10" s="13">
        <v>350.86439999999999</v>
      </c>
      <c r="N10" s="13">
        <v>4.7</v>
      </c>
      <c r="O10" s="13">
        <v>166.72280000000001</v>
      </c>
      <c r="P10" s="13">
        <v>6.25</v>
      </c>
      <c r="Q10" s="13">
        <v>303.58479999999997</v>
      </c>
      <c r="R10" s="13">
        <v>6.2</v>
      </c>
      <c r="S10" s="13">
        <v>271.23560000000003</v>
      </c>
      <c r="T10" s="13">
        <v>3.9</v>
      </c>
      <c r="U10" s="13">
        <v>126.9084</v>
      </c>
    </row>
    <row r="11" spans="1:21" x14ac:dyDescent="0.25">
      <c r="A11">
        <f t="shared" si="0"/>
        <v>4.5424941408000005E-4</v>
      </c>
      <c r="B11" s="13">
        <v>7.2</v>
      </c>
      <c r="C11" s="13">
        <v>425.51639999999998</v>
      </c>
      <c r="D11">
        <f t="shared" si="1"/>
        <v>3.9746823732000002E-4</v>
      </c>
      <c r="E11" s="13">
        <v>6.3</v>
      </c>
      <c r="F11" s="9">
        <v>335.93400000000003</v>
      </c>
      <c r="G11">
        <f t="shared" si="2"/>
        <v>3.2806902128000001E-4</v>
      </c>
      <c r="H11" s="9">
        <v>5.2</v>
      </c>
      <c r="I11" s="9">
        <v>423.02800000000002</v>
      </c>
      <c r="J11" s="13">
        <v>6.7</v>
      </c>
      <c r="K11" s="13">
        <v>353.3528</v>
      </c>
      <c r="L11" s="13">
        <v>6.8</v>
      </c>
      <c r="M11" s="13">
        <v>355.84120000000001</v>
      </c>
      <c r="N11" s="13">
        <v>5.9</v>
      </c>
      <c r="O11" s="13">
        <v>243.86320000000001</v>
      </c>
      <c r="P11" s="13">
        <v>7.2</v>
      </c>
      <c r="Q11" s="13">
        <v>380.72520000000003</v>
      </c>
      <c r="R11" s="13">
        <v>7.1</v>
      </c>
      <c r="S11" s="13">
        <v>393.16720000000004</v>
      </c>
      <c r="T11" s="13">
        <v>4.8</v>
      </c>
      <c r="U11" s="13">
        <v>169.21120000000002</v>
      </c>
    </row>
    <row r="12" spans="1:21" x14ac:dyDescent="0.25">
      <c r="A12">
        <f t="shared" si="0"/>
        <v>4.7317647300000002E-4</v>
      </c>
      <c r="B12" s="13">
        <v>7.5</v>
      </c>
      <c r="C12" s="13">
        <v>447.91200000000003</v>
      </c>
      <c r="D12">
        <f t="shared" si="1"/>
        <v>4.6055843372000004E-4</v>
      </c>
      <c r="E12" s="13">
        <v>7.3</v>
      </c>
      <c r="F12" s="13">
        <v>457.86560000000003</v>
      </c>
      <c r="G12">
        <f t="shared" si="2"/>
        <v>3.7223215876000006E-4</v>
      </c>
      <c r="H12" s="9">
        <v>5.9</v>
      </c>
      <c r="I12" s="13">
        <v>435.47</v>
      </c>
      <c r="J12" s="13">
        <v>8</v>
      </c>
      <c r="K12" s="13">
        <v>517.58720000000005</v>
      </c>
      <c r="L12" s="13">
        <v>7.8</v>
      </c>
      <c r="M12" s="13">
        <v>539.9828</v>
      </c>
      <c r="N12" s="13">
        <v>6.5</v>
      </c>
      <c r="O12" s="13">
        <v>303.58479999999997</v>
      </c>
      <c r="P12" s="13">
        <v>7.9</v>
      </c>
      <c r="Q12" s="13">
        <v>447.91200000000003</v>
      </c>
      <c r="R12" s="13">
        <v>8</v>
      </c>
      <c r="S12" s="13">
        <v>517.58720000000005</v>
      </c>
      <c r="T12" s="13">
        <v>5.2</v>
      </c>
      <c r="U12" s="13">
        <v>204.0488</v>
      </c>
    </row>
    <row r="13" spans="1:21" x14ac:dyDescent="0.25">
      <c r="A13">
        <f t="shared" si="0"/>
        <v>5.0472157120000003E-4</v>
      </c>
      <c r="B13" s="13">
        <v>8</v>
      </c>
      <c r="C13" s="13">
        <v>497.68</v>
      </c>
      <c r="D13">
        <f t="shared" si="1"/>
        <v>5.4888470868000002E-4</v>
      </c>
      <c r="E13" s="13">
        <v>8.6999999999999993</v>
      </c>
      <c r="F13" s="13">
        <v>644.49559999999997</v>
      </c>
      <c r="G13">
        <f t="shared" si="2"/>
        <v>4.4163137480000001E-4</v>
      </c>
      <c r="H13" s="9">
        <v>7</v>
      </c>
      <c r="I13" s="13">
        <v>447.91200000000003</v>
      </c>
      <c r="J13" s="13">
        <v>9.1</v>
      </c>
      <c r="K13" s="13">
        <v>694.2636</v>
      </c>
      <c r="L13" s="13">
        <v>8.9</v>
      </c>
      <c r="M13" s="13">
        <v>632.05360000000007</v>
      </c>
      <c r="N13" s="13">
        <v>7.5</v>
      </c>
      <c r="O13" s="13">
        <v>410.58599999999996</v>
      </c>
      <c r="P13" s="13">
        <v>8.9</v>
      </c>
      <c r="Q13" s="13">
        <v>542.47120000000007</v>
      </c>
      <c r="R13" s="13">
        <v>8.9</v>
      </c>
      <c r="S13" s="13">
        <v>622.1</v>
      </c>
      <c r="T13" s="13">
        <v>5.9</v>
      </c>
      <c r="U13" s="13">
        <v>263.7704</v>
      </c>
    </row>
    <row r="14" spans="1:21" x14ac:dyDescent="0.25">
      <c r="A14">
        <f t="shared" si="0"/>
        <v>5.5519372832000006E-4</v>
      </c>
      <c r="B14" s="13">
        <v>8.8000000000000007</v>
      </c>
      <c r="C14" s="13">
        <v>654.44920000000002</v>
      </c>
      <c r="D14">
        <f t="shared" si="1"/>
        <v>6.3721098364E-4</v>
      </c>
      <c r="E14" s="13">
        <v>10.1</v>
      </c>
      <c r="F14" s="13">
        <v>885.87040000000002</v>
      </c>
      <c r="G14">
        <f t="shared" si="2"/>
        <v>5.0472157120000003E-4</v>
      </c>
      <c r="H14" s="9">
        <v>8</v>
      </c>
      <c r="I14" s="13">
        <v>547.44800000000009</v>
      </c>
      <c r="J14" s="13">
        <v>10.3</v>
      </c>
      <c r="K14" s="13">
        <v>873.42840000000001</v>
      </c>
      <c r="L14" s="13">
        <v>10.1</v>
      </c>
      <c r="M14" s="13">
        <v>833.61400000000003</v>
      </c>
      <c r="N14" s="13">
        <v>8.3000000000000007</v>
      </c>
      <c r="O14" s="13">
        <v>500.16839999999996</v>
      </c>
      <c r="P14" s="13">
        <v>9.6</v>
      </c>
      <c r="Q14" s="13">
        <v>632.05360000000007</v>
      </c>
      <c r="R14" s="13">
        <v>10.199999999999999</v>
      </c>
      <c r="S14" s="13">
        <v>808.73</v>
      </c>
      <c r="T14" s="13">
        <v>7</v>
      </c>
      <c r="U14" s="13">
        <v>328.46880000000004</v>
      </c>
    </row>
    <row r="15" spans="1:21" x14ac:dyDescent="0.25">
      <c r="A15">
        <f t="shared" si="0"/>
        <v>6.4352000328000004E-4</v>
      </c>
      <c r="B15" s="13">
        <v>10.199999999999999</v>
      </c>
      <c r="C15" s="13">
        <v>875.91679999999997</v>
      </c>
      <c r="D15">
        <f t="shared" si="1"/>
        <v>7.4446431752000011E-4</v>
      </c>
      <c r="E15" s="13">
        <v>11.8</v>
      </c>
      <c r="F15" s="13">
        <v>1219.316</v>
      </c>
      <c r="G15">
        <f t="shared" si="2"/>
        <v>5.6781176760000004E-4</v>
      </c>
      <c r="H15" s="9">
        <v>9</v>
      </c>
      <c r="I15" s="13">
        <v>666.89120000000003</v>
      </c>
      <c r="J15" s="13">
        <v>11.3</v>
      </c>
      <c r="K15" s="13">
        <v>1045.1280000000002</v>
      </c>
      <c r="L15" s="13">
        <v>11.2</v>
      </c>
      <c r="M15" s="13">
        <v>1005.3136000000001</v>
      </c>
      <c r="N15" s="13">
        <v>9.5</v>
      </c>
      <c r="O15" s="13">
        <v>646.98400000000004</v>
      </c>
      <c r="P15" s="13">
        <v>10.6</v>
      </c>
      <c r="Q15" s="13">
        <v>746.52</v>
      </c>
      <c r="R15" s="13">
        <v>11.5</v>
      </c>
      <c r="S15" s="13">
        <v>995.36</v>
      </c>
      <c r="T15" s="13">
        <v>7.9</v>
      </c>
      <c r="U15" s="13">
        <v>428.00479999999999</v>
      </c>
    </row>
    <row r="16" spans="1:21" x14ac:dyDescent="0.25">
      <c r="A16">
        <f t="shared" si="0"/>
        <v>6.8768314076000003E-4</v>
      </c>
      <c r="B16" s="13">
        <v>10.9</v>
      </c>
      <c r="C16" s="13">
        <v>965.49919999999997</v>
      </c>
      <c r="D16">
        <f t="shared" si="1"/>
        <v>8.5802667104000006E-4</v>
      </c>
      <c r="E16" s="13">
        <v>13.6</v>
      </c>
      <c r="F16" s="13">
        <v>1368.6200000000001</v>
      </c>
      <c r="G16">
        <f t="shared" si="2"/>
        <v>6.2459294436000002E-4</v>
      </c>
      <c r="H16" s="9">
        <v>9.9</v>
      </c>
      <c r="I16" s="13">
        <v>793.79959999999994</v>
      </c>
      <c r="J16" s="13">
        <v>12.7</v>
      </c>
      <c r="K16" s="13">
        <v>1269.0839999999998</v>
      </c>
      <c r="L16" s="13">
        <v>12.6</v>
      </c>
      <c r="M16" s="13">
        <v>1259.1304</v>
      </c>
      <c r="N16" s="13">
        <v>10.5</v>
      </c>
      <c r="O16" s="13">
        <v>781.35760000000005</v>
      </c>
      <c r="P16" s="13">
        <v>12.1</v>
      </c>
      <c r="Q16" s="13">
        <v>915.73120000000006</v>
      </c>
      <c r="R16" s="13">
        <v>13.2</v>
      </c>
      <c r="S16" s="13">
        <v>1206.874</v>
      </c>
      <c r="T16" s="13">
        <v>8.9</v>
      </c>
      <c r="U16" s="13">
        <v>512.61040000000003</v>
      </c>
    </row>
    <row r="17" spans="1:21" x14ac:dyDescent="0.25">
      <c r="A17">
        <f t="shared" si="0"/>
        <v>7.2553725860000009E-4</v>
      </c>
      <c r="B17" s="13">
        <v>11.5</v>
      </c>
      <c r="C17" s="13">
        <v>1094.8960000000002</v>
      </c>
      <c r="D17">
        <f t="shared" si="1"/>
        <v>0</v>
      </c>
      <c r="E17" s="13"/>
      <c r="F17" s="13"/>
      <c r="G17">
        <f t="shared" si="2"/>
        <v>7.1922823896000004E-4</v>
      </c>
      <c r="H17" s="9">
        <v>11.4</v>
      </c>
      <c r="I17" s="13">
        <v>1045.1280000000002</v>
      </c>
      <c r="J17" s="13">
        <v>14</v>
      </c>
      <c r="K17" s="13">
        <v>1512.9472000000001</v>
      </c>
      <c r="L17" s="13">
        <v>14</v>
      </c>
      <c r="M17" s="13">
        <v>1495.5283999999999</v>
      </c>
      <c r="N17" s="13">
        <v>12.2</v>
      </c>
      <c r="O17" s="13">
        <v>995.36</v>
      </c>
      <c r="P17" s="13">
        <v>14.1</v>
      </c>
      <c r="Q17" s="13">
        <v>1246.6884</v>
      </c>
      <c r="R17" s="13">
        <v>15.3</v>
      </c>
      <c r="S17" s="13">
        <v>1580.134</v>
      </c>
      <c r="T17" s="13">
        <v>9.8000000000000007</v>
      </c>
      <c r="U17" s="13">
        <v>612.14639999999997</v>
      </c>
    </row>
    <row r="18" spans="1:21" x14ac:dyDescent="0.25">
      <c r="A18">
        <f t="shared" si="0"/>
        <v>7.6970039607999997E-4</v>
      </c>
      <c r="B18" s="13">
        <v>12.2</v>
      </c>
      <c r="C18" s="13">
        <v>1221.8044</v>
      </c>
      <c r="D18">
        <f t="shared" si="1"/>
        <v>0</v>
      </c>
      <c r="E18" s="13"/>
      <c r="F18" s="13"/>
      <c r="G18">
        <f t="shared" si="2"/>
        <v>8.1386353356000007E-4</v>
      </c>
      <c r="H18" s="9">
        <v>12.9</v>
      </c>
      <c r="I18" s="13">
        <v>1318.8519999999999</v>
      </c>
      <c r="J18" s="13">
        <v>17.399999999999999</v>
      </c>
      <c r="K18" s="13">
        <v>2172.3732</v>
      </c>
      <c r="L18" s="13">
        <v>17.399999999999999</v>
      </c>
      <c r="M18" s="13">
        <v>2120.1167999999998</v>
      </c>
      <c r="N18" s="13">
        <v>14</v>
      </c>
      <c r="O18" s="13">
        <v>1291.4796000000001</v>
      </c>
      <c r="P18" s="13">
        <v>15.8</v>
      </c>
      <c r="Q18" s="13">
        <v>1463.1792</v>
      </c>
      <c r="R18" s="13">
        <v>17.5</v>
      </c>
      <c r="S18" s="13">
        <v>1990.72</v>
      </c>
      <c r="T18" s="13">
        <v>10.7</v>
      </c>
      <c r="U18" s="13">
        <v>721.63599999999997</v>
      </c>
    </row>
    <row r="19" spans="1:21" x14ac:dyDescent="0.25">
      <c r="A19">
        <f t="shared" si="0"/>
        <v>8.1386353356000007E-4</v>
      </c>
      <c r="B19" s="13">
        <v>12.9</v>
      </c>
      <c r="C19" s="13">
        <v>1306.4100000000001</v>
      </c>
      <c r="D19">
        <f t="shared" si="1"/>
        <v>0</v>
      </c>
      <c r="E19" s="13"/>
      <c r="F19" s="13"/>
      <c r="G19">
        <f t="shared" si="2"/>
        <v>0</v>
      </c>
      <c r="H19" s="10"/>
      <c r="I19" s="13"/>
      <c r="J19" s="13"/>
      <c r="K19" s="13"/>
      <c r="L19" s="13"/>
      <c r="M19" s="13"/>
      <c r="N19" s="13">
        <v>16</v>
      </c>
      <c r="O19" s="13">
        <v>1627.4136000000001</v>
      </c>
      <c r="P19" s="13">
        <v>19</v>
      </c>
      <c r="Q19" s="13">
        <v>1995.6967999999999</v>
      </c>
      <c r="R19" s="13"/>
      <c r="S19" s="13"/>
      <c r="T19" s="13">
        <v>11.5</v>
      </c>
      <c r="U19" s="13">
        <v>818.68360000000007</v>
      </c>
    </row>
    <row r="20" spans="1:21" x14ac:dyDescent="0.25">
      <c r="A20">
        <f t="shared" si="0"/>
        <v>8.5171765140000001E-4</v>
      </c>
      <c r="B20" s="13">
        <v>13.5</v>
      </c>
      <c r="C20" s="13">
        <v>1423.3648000000001</v>
      </c>
      <c r="D20">
        <f t="shared" si="1"/>
        <v>0</v>
      </c>
      <c r="E20" s="13"/>
      <c r="F20" s="13"/>
      <c r="G20">
        <f t="shared" si="2"/>
        <v>0</v>
      </c>
      <c r="H20" s="13"/>
      <c r="I20" s="13"/>
      <c r="J20" s="13"/>
      <c r="K20" s="13"/>
      <c r="L20" s="13"/>
      <c r="M20" s="13"/>
      <c r="N20" s="13">
        <v>20</v>
      </c>
      <c r="O20" s="13">
        <v>2331.6307999999999</v>
      </c>
      <c r="P20" s="13">
        <v>22</v>
      </c>
      <c r="Q20" s="13">
        <v>2575.4940000000001</v>
      </c>
      <c r="R20" s="13"/>
      <c r="S20" s="13"/>
      <c r="T20" s="13">
        <v>12.8</v>
      </c>
      <c r="U20" s="13">
        <v>995.36</v>
      </c>
    </row>
    <row r="21" spans="1:21" x14ac:dyDescent="0.25">
      <c r="B21" s="13"/>
      <c r="C21" s="13"/>
      <c r="D21">
        <f t="shared" si="1"/>
        <v>0</v>
      </c>
      <c r="E21" s="13"/>
      <c r="F21" s="13"/>
      <c r="G21">
        <f t="shared" si="2"/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14.05</v>
      </c>
      <c r="U21" s="13">
        <v>1194.432</v>
      </c>
    </row>
    <row r="22" spans="1:21" x14ac:dyDescent="0.25">
      <c r="B22" s="13"/>
      <c r="C22" s="13"/>
      <c r="D22">
        <f t="shared" si="1"/>
        <v>0</v>
      </c>
      <c r="E22" s="13"/>
      <c r="F22" s="13"/>
      <c r="G22">
        <f t="shared" si="2"/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16.100000000000001</v>
      </c>
      <c r="U22" s="13">
        <v>1654.7860000000001</v>
      </c>
    </row>
    <row r="23" spans="1:21" x14ac:dyDescent="0.25">
      <c r="B23" s="13"/>
      <c r="C23" s="13"/>
      <c r="D23">
        <f t="shared" si="1"/>
        <v>0</v>
      </c>
      <c r="E23" s="13"/>
      <c r="F23" s="13"/>
      <c r="G23">
        <f t="shared" si="2"/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18.2</v>
      </c>
      <c r="U23" s="13">
        <v>1940.952</v>
      </c>
    </row>
    <row r="24" spans="1:21" x14ac:dyDescent="0.25">
      <c r="B24" s="13"/>
      <c r="C24" s="13"/>
      <c r="D24">
        <f t="shared" si="1"/>
        <v>0</v>
      </c>
      <c r="E24" s="13"/>
      <c r="F24" s="13"/>
      <c r="G24">
        <f t="shared" si="2"/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20.3</v>
      </c>
      <c r="U24" s="13">
        <v>2189.7920000000004</v>
      </c>
    </row>
  </sheetData>
  <mergeCells count="13">
    <mergeCell ref="N2:Q2"/>
    <mergeCell ref="R2:U2"/>
    <mergeCell ref="N3:O3"/>
    <mergeCell ref="P3:Q3"/>
    <mergeCell ref="R3:S3"/>
    <mergeCell ref="T3:U3"/>
    <mergeCell ref="B2:C3"/>
    <mergeCell ref="J3:K3"/>
    <mergeCell ref="E2:I2"/>
    <mergeCell ref="J2:M2"/>
    <mergeCell ref="L3:M3"/>
    <mergeCell ref="D3:F3"/>
    <mergeCell ref="G3:I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D8FA-2221-4531-B6D6-329052F5F617}">
  <dimension ref="B2:T18"/>
  <sheetViews>
    <sheetView workbookViewId="0"/>
  </sheetViews>
  <sheetFormatPr defaultRowHeight="15" x14ac:dyDescent="0.25"/>
  <cols>
    <col min="1" max="5" width="9.140625" style="3"/>
    <col min="6" max="6" width="2.5703125" style="3" customWidth="1"/>
    <col min="7" max="7" width="13.85546875" style="3" bestFit="1" customWidth="1"/>
    <col min="8" max="11" width="9.140625" style="3"/>
    <col min="12" max="12" width="9.140625" style="3" customWidth="1"/>
    <col min="13" max="16384" width="9.140625" style="3"/>
  </cols>
  <sheetData>
    <row r="2" spans="2:20" x14ac:dyDescent="0.25">
      <c r="B2" s="4" t="s">
        <v>9</v>
      </c>
      <c r="C2" s="4" t="s">
        <v>1</v>
      </c>
      <c r="D2" s="4" t="s">
        <v>2</v>
      </c>
      <c r="E2" s="4" t="s">
        <v>6</v>
      </c>
      <c r="I2" s="3" t="s">
        <v>46</v>
      </c>
      <c r="R2" s="3" t="s">
        <v>45</v>
      </c>
    </row>
    <row r="3" spans="2:20" x14ac:dyDescent="0.25">
      <c r="B3" s="3">
        <v>70</v>
      </c>
      <c r="C3" s="3">
        <v>0.45419999999999999</v>
      </c>
      <c r="D3" s="3">
        <v>0.14799999999999999</v>
      </c>
      <c r="E3" s="3">
        <v>0.90280000000000005</v>
      </c>
      <c r="G3" s="21" t="s">
        <v>4</v>
      </c>
      <c r="H3" s="21" t="s">
        <v>5</v>
      </c>
      <c r="I3" s="21"/>
      <c r="J3" s="21"/>
      <c r="K3" s="21"/>
      <c r="L3" s="21" t="s">
        <v>30</v>
      </c>
      <c r="M3" s="21"/>
      <c r="N3" s="21"/>
      <c r="O3" s="21"/>
      <c r="Q3" s="21" t="s">
        <v>5</v>
      </c>
      <c r="R3" s="21"/>
      <c r="S3" s="21"/>
      <c r="T3" s="21"/>
    </row>
    <row r="4" spans="2:20" x14ac:dyDescent="0.25">
      <c r="B4" s="3">
        <v>200</v>
      </c>
      <c r="C4" s="3">
        <v>0.16750000000000001</v>
      </c>
      <c r="D4" s="3">
        <v>0.81110000000000004</v>
      </c>
      <c r="E4" s="3">
        <v>0.93279999999999996</v>
      </c>
      <c r="G4" s="21"/>
      <c r="H4" s="4" t="s">
        <v>34</v>
      </c>
      <c r="I4" s="4" t="s">
        <v>35</v>
      </c>
      <c r="J4" s="4" t="s">
        <v>8</v>
      </c>
      <c r="K4" s="4" t="s">
        <v>36</v>
      </c>
      <c r="L4" s="5" t="s">
        <v>31</v>
      </c>
      <c r="M4" s="5" t="s">
        <v>7</v>
      </c>
      <c r="N4" s="5" t="s">
        <v>8</v>
      </c>
      <c r="O4" s="5" t="s">
        <v>0</v>
      </c>
      <c r="Q4" s="4" t="s">
        <v>34</v>
      </c>
      <c r="R4" s="4" t="s">
        <v>35</v>
      </c>
      <c r="S4" s="4" t="s">
        <v>8</v>
      </c>
      <c r="T4" s="4" t="s">
        <v>36</v>
      </c>
    </row>
    <row r="5" spans="2:20" x14ac:dyDescent="0.25">
      <c r="B5" s="3">
        <v>270</v>
      </c>
      <c r="C5" s="3">
        <v>3.39E-2</v>
      </c>
      <c r="D5" s="3">
        <v>1.9772000000000001</v>
      </c>
      <c r="E5" s="3">
        <v>0.95209999999999995</v>
      </c>
      <c r="G5" s="2">
        <v>0.1</v>
      </c>
      <c r="H5" s="3">
        <f>$D$3*G5^$C$3</f>
        <v>5.200698957883914E-2</v>
      </c>
      <c r="I5" s="3">
        <f>$D$4*G5^$C$4</f>
        <v>0.55153668110219467</v>
      </c>
      <c r="J5" s="3">
        <f>$D$5*G5^$C$5</f>
        <v>1.8287342626607856</v>
      </c>
      <c r="K5" s="3">
        <f>$D$6*G5^$C$6</f>
        <v>1.1328343430839922</v>
      </c>
      <c r="L5">
        <f>$D$3*G5^($C$3-1)*1000</f>
        <v>520.06989578839148</v>
      </c>
      <c r="M5">
        <f>$D$4*G5^($C$4-1)*1000</f>
        <v>5515.3668110219469</v>
      </c>
      <c r="N5">
        <f>$D$5*G5^($C$5-1)*1000</f>
        <v>18287.34262660785</v>
      </c>
      <c r="O5">
        <f>$D$6*G5^($C$6-1)*1000</f>
        <v>11328.343430839921</v>
      </c>
      <c r="Q5" s="3">
        <f>H5+0.18</f>
        <v>0.23200698957883914</v>
      </c>
      <c r="R5" s="3">
        <f t="shared" ref="R5:T5" si="0">I5+0.18</f>
        <v>0.73153668110219461</v>
      </c>
      <c r="S5" s="3">
        <f t="shared" si="0"/>
        <v>2.0087342626607856</v>
      </c>
      <c r="T5" s="3">
        <f t="shared" si="0"/>
        <v>1.3128343430839922</v>
      </c>
    </row>
    <row r="6" spans="2:20" x14ac:dyDescent="0.25">
      <c r="B6" s="3">
        <v>320</v>
      </c>
      <c r="C6" s="3">
        <v>0.1012</v>
      </c>
      <c r="D6" s="3">
        <v>1.4300999999999999</v>
      </c>
      <c r="E6" s="3">
        <v>0.88119999999999998</v>
      </c>
      <c r="G6" s="2">
        <v>0.5</v>
      </c>
      <c r="H6" s="3">
        <f t="shared" ref="H6:H18" si="1">$D$3*G6^$C$3</f>
        <v>0.10802739197391091</v>
      </c>
      <c r="I6" s="3">
        <f t="shared" ref="I6:I18" si="2">$D$4*G6^$C$4</f>
        <v>0.72219067608925314</v>
      </c>
      <c r="J6" s="3">
        <f t="shared" ref="J6:J18" si="3">$D$5*G6^$C$5</f>
        <v>1.9312819650896687</v>
      </c>
      <c r="K6" s="3">
        <f t="shared" ref="K6:K18" si="4">$D$6*G6^$C$6</f>
        <v>1.3332210777554985</v>
      </c>
      <c r="L6">
        <f t="shared" ref="L6:L18" si="5">$D$3*G6^($C$3-1)*1000</f>
        <v>216.05478394782182</v>
      </c>
      <c r="M6">
        <f t="shared" ref="M6:M18" si="6">$D$4*G6^($C$4-1)*1000</f>
        <v>1444.3813521785059</v>
      </c>
      <c r="N6">
        <f t="shared" ref="N6:N18" si="7">$D$5*G6^($C$5-1)*1000</f>
        <v>3862.5639301793371</v>
      </c>
      <c r="O6">
        <f t="shared" ref="O6:O18" si="8">$D$6*G6^($C$6-1)*1000</f>
        <v>2666.4421555109971</v>
      </c>
      <c r="Q6" s="3">
        <f t="shared" ref="Q6:Q18" si="9">H6+0.18</f>
        <v>0.28802739197391092</v>
      </c>
      <c r="R6" s="3">
        <f t="shared" ref="R6:R18" si="10">I6+0.18</f>
        <v>0.90219067608925307</v>
      </c>
      <c r="S6" s="3">
        <f t="shared" ref="S6:S18" si="11">J6+0.18</f>
        <v>2.1112819650896686</v>
      </c>
      <c r="T6" s="3">
        <f t="shared" ref="T6:T18" si="12">K6+0.18</f>
        <v>1.5132210777554984</v>
      </c>
    </row>
    <row r="7" spans="2:20" x14ac:dyDescent="0.25">
      <c r="G7" s="2">
        <v>1</v>
      </c>
      <c r="H7" s="3">
        <f t="shared" si="1"/>
        <v>0.14799999999999999</v>
      </c>
      <c r="I7" s="3">
        <f t="shared" si="2"/>
        <v>0.81110000000000004</v>
      </c>
      <c r="J7" s="3">
        <f t="shared" si="3"/>
        <v>1.9772000000000001</v>
      </c>
      <c r="K7" s="3">
        <f t="shared" si="4"/>
        <v>1.4300999999999999</v>
      </c>
      <c r="L7">
        <f t="shared" si="5"/>
        <v>148</v>
      </c>
      <c r="M7">
        <f t="shared" si="6"/>
        <v>811.1</v>
      </c>
      <c r="N7">
        <f t="shared" si="7"/>
        <v>1977.2</v>
      </c>
      <c r="O7">
        <f t="shared" si="8"/>
        <v>1430.1</v>
      </c>
      <c r="Q7" s="3">
        <f t="shared" si="9"/>
        <v>0.32799999999999996</v>
      </c>
      <c r="R7" s="3">
        <f t="shared" si="10"/>
        <v>0.99110000000000009</v>
      </c>
      <c r="S7" s="3">
        <f t="shared" si="11"/>
        <v>2.1572</v>
      </c>
      <c r="T7" s="3">
        <f t="shared" si="12"/>
        <v>1.6100999999999999</v>
      </c>
    </row>
    <row r="8" spans="2:20" x14ac:dyDescent="0.25">
      <c r="G8" s="2">
        <v>5</v>
      </c>
      <c r="H8" s="3">
        <f t="shared" si="1"/>
        <v>0.30742125513536955</v>
      </c>
      <c r="I8" s="3">
        <f t="shared" si="2"/>
        <v>1.0620669076903255</v>
      </c>
      <c r="J8" s="3">
        <f t="shared" si="3"/>
        <v>2.0880730346351024</v>
      </c>
      <c r="K8" s="3">
        <f t="shared" si="4"/>
        <v>1.6830699695310825</v>
      </c>
      <c r="L8">
        <f t="shared" si="5"/>
        <v>61.48425102707391</v>
      </c>
      <c r="M8">
        <f t="shared" si="6"/>
        <v>212.41338153806512</v>
      </c>
      <c r="N8">
        <f t="shared" si="7"/>
        <v>417.61460692702047</v>
      </c>
      <c r="O8">
        <f t="shared" si="8"/>
        <v>336.61399390621642</v>
      </c>
      <c r="Q8" s="3">
        <f t="shared" si="9"/>
        <v>0.48742125513536955</v>
      </c>
      <c r="R8" s="3">
        <f t="shared" si="10"/>
        <v>1.2420669076903255</v>
      </c>
      <c r="S8" s="3">
        <f t="shared" si="11"/>
        <v>2.2680730346351026</v>
      </c>
      <c r="T8" s="3">
        <f t="shared" si="12"/>
        <v>1.8630699695310824</v>
      </c>
    </row>
    <row r="9" spans="2:20" x14ac:dyDescent="0.25">
      <c r="G9" s="2">
        <v>10</v>
      </c>
      <c r="H9" s="3">
        <f t="shared" si="1"/>
        <v>0.42117415711584283</v>
      </c>
      <c r="I9" s="3">
        <f t="shared" si="2"/>
        <v>1.1928185967346392</v>
      </c>
      <c r="J9" s="3">
        <f t="shared" si="3"/>
        <v>2.1377189238593846</v>
      </c>
      <c r="K9" s="3">
        <f t="shared" si="4"/>
        <v>1.8053707697740256</v>
      </c>
      <c r="L9">
        <f t="shared" si="5"/>
        <v>42.117415711584272</v>
      </c>
      <c r="M9">
        <f t="shared" si="6"/>
        <v>119.28185967346387</v>
      </c>
      <c r="N9">
        <f t="shared" si="7"/>
        <v>213.77189238593846</v>
      </c>
      <c r="O9">
        <f t="shared" si="8"/>
        <v>180.53707697740251</v>
      </c>
      <c r="Q9" s="3">
        <f t="shared" si="9"/>
        <v>0.60117415711584288</v>
      </c>
      <c r="R9" s="3">
        <f t="shared" si="10"/>
        <v>1.3728185967346391</v>
      </c>
      <c r="S9" s="3">
        <f t="shared" si="11"/>
        <v>2.3177189238593847</v>
      </c>
      <c r="T9" s="3">
        <f t="shared" si="12"/>
        <v>1.9853707697740255</v>
      </c>
    </row>
    <row r="10" spans="2:20" x14ac:dyDescent="0.25">
      <c r="G10" s="2">
        <v>30</v>
      </c>
      <c r="H10" s="3">
        <f t="shared" si="1"/>
        <v>0.69369759572585388</v>
      </c>
      <c r="I10" s="3">
        <f t="shared" si="2"/>
        <v>1.4338120025132552</v>
      </c>
      <c r="J10" s="3">
        <f t="shared" si="3"/>
        <v>2.2188350229029798</v>
      </c>
      <c r="K10" s="3">
        <f t="shared" si="4"/>
        <v>2.0176743715037606</v>
      </c>
      <c r="L10">
        <f t="shared" si="5"/>
        <v>23.123253190861785</v>
      </c>
      <c r="M10">
        <f t="shared" si="6"/>
        <v>47.793733417108498</v>
      </c>
      <c r="N10">
        <f t="shared" si="7"/>
        <v>73.961167430099337</v>
      </c>
      <c r="O10">
        <f t="shared" si="8"/>
        <v>67.255812383458647</v>
      </c>
      <c r="Q10" s="3">
        <f t="shared" si="9"/>
        <v>0.87369759572585393</v>
      </c>
      <c r="R10" s="3">
        <f t="shared" si="10"/>
        <v>1.6138120025132552</v>
      </c>
      <c r="S10" s="3">
        <f t="shared" si="11"/>
        <v>2.39883502290298</v>
      </c>
      <c r="T10" s="3">
        <f t="shared" si="12"/>
        <v>2.1976743715037608</v>
      </c>
    </row>
    <row r="11" spans="2:20" x14ac:dyDescent="0.25">
      <c r="G11" s="2">
        <v>50</v>
      </c>
      <c r="H11" s="3">
        <f t="shared" si="1"/>
        <v>0.87485059466982273</v>
      </c>
      <c r="I11" s="3">
        <f t="shared" si="2"/>
        <v>1.5618951528411682</v>
      </c>
      <c r="J11" s="3">
        <f t="shared" si="3"/>
        <v>2.2575931825510573</v>
      </c>
      <c r="K11" s="3">
        <f t="shared" si="4"/>
        <v>2.1247222756981161</v>
      </c>
      <c r="L11">
        <f t="shared" si="5"/>
        <v>17.497011893396447</v>
      </c>
      <c r="M11">
        <f t="shared" si="6"/>
        <v>31.23790305682337</v>
      </c>
      <c r="N11">
        <f t="shared" si="7"/>
        <v>45.151863651021159</v>
      </c>
      <c r="O11">
        <f t="shared" si="8"/>
        <v>42.494445513962333</v>
      </c>
      <c r="Q11" s="3">
        <f t="shared" si="9"/>
        <v>1.0548505946698228</v>
      </c>
      <c r="R11" s="3">
        <f t="shared" si="10"/>
        <v>1.7418951528411681</v>
      </c>
      <c r="S11" s="3">
        <f t="shared" si="11"/>
        <v>2.4375931825510575</v>
      </c>
      <c r="T11" s="3">
        <f t="shared" si="12"/>
        <v>2.3047222756981163</v>
      </c>
    </row>
    <row r="12" spans="2:20" x14ac:dyDescent="0.25">
      <c r="G12" s="2">
        <v>100</v>
      </c>
      <c r="H12" s="3">
        <f t="shared" si="1"/>
        <v>1.1985653420421665</v>
      </c>
      <c r="I12" s="3">
        <f t="shared" si="2"/>
        <v>1.7541809945949862</v>
      </c>
      <c r="J12" s="3">
        <f t="shared" si="3"/>
        <v>2.311269571832149</v>
      </c>
      <c r="K12" s="3">
        <f t="shared" si="4"/>
        <v>2.2791158774592395</v>
      </c>
      <c r="L12">
        <f t="shared" si="5"/>
        <v>11.985653420421663</v>
      </c>
      <c r="M12">
        <f t="shared" si="6"/>
        <v>17.541809945949851</v>
      </c>
      <c r="N12">
        <f t="shared" si="7"/>
        <v>23.112695718321493</v>
      </c>
      <c r="O12">
        <f t="shared" si="8"/>
        <v>22.791158774592379</v>
      </c>
      <c r="Q12" s="3">
        <f t="shared" si="9"/>
        <v>1.3785653420421664</v>
      </c>
      <c r="R12" s="3">
        <f t="shared" si="10"/>
        <v>1.9341809945949862</v>
      </c>
      <c r="S12" s="3">
        <f t="shared" si="11"/>
        <v>2.4912695718321491</v>
      </c>
      <c r="T12" s="3">
        <f t="shared" si="12"/>
        <v>2.4591158774592397</v>
      </c>
    </row>
    <row r="13" spans="2:20" x14ac:dyDescent="0.25">
      <c r="G13" s="2">
        <v>200</v>
      </c>
      <c r="H13" s="3">
        <f t="shared" si="1"/>
        <v>1.6420619565182184</v>
      </c>
      <c r="I13" s="3">
        <f t="shared" si="2"/>
        <v>1.9701392607568811</v>
      </c>
      <c r="J13" s="3">
        <f t="shared" si="3"/>
        <v>2.366222167468099</v>
      </c>
      <c r="K13" s="3">
        <f t="shared" si="4"/>
        <v>2.4447285380768617</v>
      </c>
      <c r="L13">
        <f t="shared" si="5"/>
        <v>8.2103097825910947</v>
      </c>
      <c r="M13">
        <f t="shared" si="6"/>
        <v>9.850696303784412</v>
      </c>
      <c r="N13">
        <f t="shared" si="7"/>
        <v>11.831110837340498</v>
      </c>
      <c r="O13">
        <f t="shared" si="8"/>
        <v>12.223642690384313</v>
      </c>
      <c r="Q13" s="3">
        <f t="shared" si="9"/>
        <v>1.8220619565182183</v>
      </c>
      <c r="R13" s="3">
        <f t="shared" si="10"/>
        <v>2.1501392607568812</v>
      </c>
      <c r="S13" s="3">
        <f t="shared" si="11"/>
        <v>2.5462221674680992</v>
      </c>
      <c r="T13" s="3">
        <f t="shared" si="12"/>
        <v>2.6247285380768619</v>
      </c>
    </row>
    <row r="14" spans="2:20" x14ac:dyDescent="0.25">
      <c r="G14" s="2">
        <v>300</v>
      </c>
      <c r="H14" s="3">
        <f t="shared" si="1"/>
        <v>1.974104730899481</v>
      </c>
      <c r="I14" s="3">
        <f t="shared" si="2"/>
        <v>2.1085903351240831</v>
      </c>
      <c r="J14" s="3">
        <f t="shared" si="3"/>
        <v>2.398971078991337</v>
      </c>
      <c r="K14" s="3">
        <f t="shared" si="4"/>
        <v>2.547129804373867</v>
      </c>
      <c r="L14">
        <f t="shared" si="5"/>
        <v>6.5803491029982677</v>
      </c>
      <c r="M14">
        <f t="shared" si="6"/>
        <v>7.0286344504136098</v>
      </c>
      <c r="N14">
        <f t="shared" si="7"/>
        <v>7.9965702633044593</v>
      </c>
      <c r="O14">
        <f t="shared" si="8"/>
        <v>8.4904326812462259</v>
      </c>
      <c r="Q14" s="3">
        <f t="shared" si="9"/>
        <v>2.1541047308994812</v>
      </c>
      <c r="R14" s="3">
        <f t="shared" si="10"/>
        <v>2.2885903351240833</v>
      </c>
      <c r="S14" s="3">
        <f t="shared" si="11"/>
        <v>2.5789710789913372</v>
      </c>
      <c r="T14" s="3">
        <f t="shared" si="12"/>
        <v>2.7271298043738672</v>
      </c>
    </row>
    <row r="15" spans="2:20" x14ac:dyDescent="0.25">
      <c r="G15" s="2">
        <v>400</v>
      </c>
      <c r="H15" s="3">
        <f t="shared" si="1"/>
        <v>2.2496624710090938</v>
      </c>
      <c r="I15" s="3">
        <f t="shared" si="2"/>
        <v>2.2126842775832478</v>
      </c>
      <c r="J15" s="3">
        <f t="shared" si="3"/>
        <v>2.4224813124585385</v>
      </c>
      <c r="K15" s="3">
        <f t="shared" si="4"/>
        <v>2.6223754939350687</v>
      </c>
      <c r="L15">
        <f t="shared" si="5"/>
        <v>5.6241561775227336</v>
      </c>
      <c r="M15">
        <f t="shared" si="6"/>
        <v>5.5317106939581207</v>
      </c>
      <c r="N15">
        <f t="shared" si="7"/>
        <v>6.056203281146348</v>
      </c>
      <c r="O15">
        <f t="shared" si="8"/>
        <v>6.5559387348376745</v>
      </c>
      <c r="Q15" s="3">
        <f t="shared" si="9"/>
        <v>2.4296624710090939</v>
      </c>
      <c r="R15" s="3">
        <f t="shared" si="10"/>
        <v>2.392684277583248</v>
      </c>
      <c r="S15" s="3">
        <f t="shared" si="11"/>
        <v>2.6024813124585386</v>
      </c>
      <c r="T15" s="3">
        <f t="shared" si="12"/>
        <v>2.8023754939350689</v>
      </c>
    </row>
    <row r="16" spans="2:20" x14ac:dyDescent="0.25">
      <c r="G16" s="2">
        <v>600</v>
      </c>
      <c r="H16" s="3">
        <f t="shared" si="1"/>
        <v>2.7045686731350771</v>
      </c>
      <c r="I16" s="3">
        <f t="shared" si="2"/>
        <v>2.368180146108362</v>
      </c>
      <c r="J16" s="3">
        <f t="shared" si="3"/>
        <v>2.4560088599809631</v>
      </c>
      <c r="K16" s="3">
        <f t="shared" si="4"/>
        <v>2.732217779940544</v>
      </c>
      <c r="L16">
        <f t="shared" si="5"/>
        <v>4.507614455225128</v>
      </c>
      <c r="M16">
        <f t="shared" si="6"/>
        <v>3.9469669101806009</v>
      </c>
      <c r="N16">
        <f t="shared" si="7"/>
        <v>4.0933480999682743</v>
      </c>
      <c r="O16">
        <f t="shared" si="8"/>
        <v>4.5536962999009072</v>
      </c>
      <c r="Q16" s="3">
        <f t="shared" si="9"/>
        <v>2.8845686731350773</v>
      </c>
      <c r="R16" s="3">
        <f t="shared" si="10"/>
        <v>2.5481801461083622</v>
      </c>
      <c r="S16" s="3">
        <f t="shared" si="11"/>
        <v>2.6360088599809632</v>
      </c>
      <c r="T16" s="3">
        <f t="shared" si="12"/>
        <v>2.9122177799405442</v>
      </c>
    </row>
    <row r="17" spans="7:20" x14ac:dyDescent="0.25">
      <c r="G17" s="2">
        <v>800</v>
      </c>
      <c r="H17" s="3">
        <f t="shared" si="1"/>
        <v>3.0820890852364062</v>
      </c>
      <c r="I17" s="3">
        <f t="shared" si="2"/>
        <v>2.4850891557702286</v>
      </c>
      <c r="J17" s="3">
        <f t="shared" si="3"/>
        <v>2.4800780712362922</v>
      </c>
      <c r="K17" s="3">
        <f t="shared" si="4"/>
        <v>2.8129312208221084</v>
      </c>
      <c r="L17">
        <f t="shared" si="5"/>
        <v>3.8526113565455087</v>
      </c>
      <c r="M17">
        <f t="shared" si="6"/>
        <v>3.1063614447127859</v>
      </c>
      <c r="N17">
        <f t="shared" si="7"/>
        <v>3.100097589045367</v>
      </c>
      <c r="O17">
        <f t="shared" si="8"/>
        <v>3.5161640260276341</v>
      </c>
      <c r="Q17" s="3">
        <f t="shared" si="9"/>
        <v>3.2620890852364064</v>
      </c>
      <c r="R17" s="3">
        <f t="shared" si="10"/>
        <v>2.6650891557702288</v>
      </c>
      <c r="S17" s="3">
        <f t="shared" si="11"/>
        <v>2.6600780712362924</v>
      </c>
      <c r="T17" s="3">
        <f t="shared" si="12"/>
        <v>2.9929312208221086</v>
      </c>
    </row>
    <row r="18" spans="7:20" x14ac:dyDescent="0.25">
      <c r="G18" s="2">
        <v>1000</v>
      </c>
      <c r="H18" s="3">
        <f t="shared" si="1"/>
        <v>3.4108428897491314</v>
      </c>
      <c r="I18" s="3">
        <f t="shared" si="2"/>
        <v>2.5797308746040746</v>
      </c>
      <c r="J18" s="3">
        <f t="shared" si="3"/>
        <v>2.4989099240572341</v>
      </c>
      <c r="K18" s="3">
        <f t="shared" si="4"/>
        <v>2.8771758521032038</v>
      </c>
      <c r="L18">
        <f t="shared" si="5"/>
        <v>3.410842889749131</v>
      </c>
      <c r="M18">
        <f t="shared" si="6"/>
        <v>2.5797308746040741</v>
      </c>
      <c r="N18">
        <f t="shared" si="7"/>
        <v>2.4989099240572354</v>
      </c>
      <c r="O18">
        <f t="shared" si="8"/>
        <v>2.8771758521032034</v>
      </c>
      <c r="Q18" s="3">
        <f t="shared" si="9"/>
        <v>3.5908428897491316</v>
      </c>
      <c r="R18" s="3">
        <f t="shared" si="10"/>
        <v>2.7597308746040747</v>
      </c>
      <c r="S18" s="3">
        <f t="shared" si="11"/>
        <v>2.6789099240572343</v>
      </c>
      <c r="T18" s="3">
        <f t="shared" si="12"/>
        <v>3.057175852103204</v>
      </c>
    </row>
  </sheetData>
  <mergeCells count="4">
    <mergeCell ref="G3:G4"/>
    <mergeCell ref="H3:K3"/>
    <mergeCell ref="L3:O3"/>
    <mergeCell ref="Q3:T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topLeftCell="B1" workbookViewId="0">
      <selection activeCell="B21" sqref="B21:B22"/>
    </sheetView>
  </sheetViews>
  <sheetFormatPr defaultRowHeight="15" x14ac:dyDescent="0.25"/>
  <cols>
    <col min="1" max="1" width="9.140625" style="2"/>
    <col min="2" max="2" width="13.85546875" style="2" bestFit="1" customWidth="1"/>
    <col min="3" max="4" width="12.7109375" style="2" bestFit="1" customWidth="1"/>
    <col min="5" max="6" width="12.7109375" style="2" customWidth="1"/>
    <col min="7" max="7" width="4.5703125" style="2" customWidth="1"/>
    <col min="8" max="8" width="12.7109375" style="2" bestFit="1" customWidth="1"/>
    <col min="9" max="11" width="9.140625" style="2"/>
    <col min="12" max="12" width="9.140625" style="2" customWidth="1"/>
    <col min="13" max="16384" width="9.140625" style="2"/>
  </cols>
  <sheetData>
    <row r="1" spans="2:14" x14ac:dyDescent="0.25">
      <c r="D1" s="2" t="s">
        <v>44</v>
      </c>
      <c r="M1" s="2" t="s">
        <v>45</v>
      </c>
    </row>
    <row r="2" spans="2:14" x14ac:dyDescent="0.25">
      <c r="C2" s="21" t="s">
        <v>0</v>
      </c>
      <c r="D2" s="21"/>
      <c r="E2" s="5"/>
      <c r="F2" s="5"/>
      <c r="M2" s="21" t="s">
        <v>0</v>
      </c>
      <c r="N2" s="21"/>
    </row>
    <row r="3" spans="2:14" x14ac:dyDescent="0.25">
      <c r="B3" s="21" t="s">
        <v>4</v>
      </c>
      <c r="C3" s="21" t="s">
        <v>5</v>
      </c>
      <c r="D3" s="21"/>
      <c r="E3" s="21" t="s">
        <v>30</v>
      </c>
      <c r="F3" s="21"/>
      <c r="G3" s="1"/>
      <c r="L3" s="21" t="s">
        <v>4</v>
      </c>
      <c r="M3" s="21" t="s">
        <v>5</v>
      </c>
      <c r="N3" s="21"/>
    </row>
    <row r="4" spans="2:14" x14ac:dyDescent="0.25">
      <c r="B4" s="21"/>
      <c r="C4" s="2" t="s">
        <v>12</v>
      </c>
      <c r="D4" s="2" t="s">
        <v>13</v>
      </c>
      <c r="E4" s="2" t="s">
        <v>12</v>
      </c>
      <c r="F4" s="2" t="s">
        <v>13</v>
      </c>
      <c r="H4" s="1" t="s">
        <v>3</v>
      </c>
      <c r="I4" s="1" t="s">
        <v>1</v>
      </c>
      <c r="J4" s="1" t="s">
        <v>2</v>
      </c>
      <c r="K4" s="1" t="s">
        <v>6</v>
      </c>
      <c r="L4" s="21"/>
    </row>
    <row r="5" spans="2:14" x14ac:dyDescent="0.25">
      <c r="B5" s="2">
        <v>0.1</v>
      </c>
      <c r="C5" s="2">
        <f>$J$5*B5^$I$5</f>
        <v>1.3389420689960698</v>
      </c>
      <c r="D5" s="2">
        <f>$J$6*B5^$I$6</f>
        <v>1.5037283370533152</v>
      </c>
      <c r="E5">
        <f>$J$5*B5^($I$5-1)*1000</f>
        <v>13389.420689960694</v>
      </c>
      <c r="F5">
        <f>$J$6*B5^($I$6-1)*1000</f>
        <v>15037.283370533154</v>
      </c>
      <c r="H5" s="2" t="s">
        <v>12</v>
      </c>
      <c r="I5" s="2">
        <v>2.47E-2</v>
      </c>
      <c r="J5" s="2">
        <v>1.4173</v>
      </c>
      <c r="K5" s="2">
        <v>0.93089999999999995</v>
      </c>
      <c r="L5" s="2">
        <f>B5</f>
        <v>0.1</v>
      </c>
      <c r="M5" s="2">
        <f>$J$5*L5^$I$5+0.18</f>
        <v>1.5189420689960698</v>
      </c>
      <c r="N5" s="2">
        <f>$J$6*L5^$I$6+0.18</f>
        <v>1.6837283370533151</v>
      </c>
    </row>
    <row r="6" spans="2:14" x14ac:dyDescent="0.25">
      <c r="B6" s="2">
        <v>0.5</v>
      </c>
      <c r="C6" s="2">
        <f t="shared" ref="C6:C18" si="0">$J$5*B6^$I$5</f>
        <v>1.3932413205858185</v>
      </c>
      <c r="D6" s="2">
        <f t="shared" ref="D6:D18" si="1">$J$6*B6^$I$6</f>
        <v>1.6575134802997453</v>
      </c>
      <c r="E6">
        <f t="shared" ref="E6:E18" si="2">$J$5*B6^($I$5-1)*1000</f>
        <v>2786.4826411716376</v>
      </c>
      <c r="F6">
        <f t="shared" ref="F6:F18" si="3">$J$6*B6^($I$6-1)*1000</f>
        <v>3315.0269605994904</v>
      </c>
      <c r="H6" s="2" t="s">
        <v>13</v>
      </c>
      <c r="I6" s="2">
        <v>6.0499999999999998E-2</v>
      </c>
      <c r="J6" s="2">
        <v>1.7284999999999999</v>
      </c>
      <c r="K6" s="2">
        <v>0.97709999999999997</v>
      </c>
      <c r="L6" s="2">
        <f>B6</f>
        <v>0.5</v>
      </c>
      <c r="M6" s="2">
        <f t="shared" ref="M6:M18" si="4">$J$5*L6^$I$5+0.18</f>
        <v>1.5732413205858184</v>
      </c>
      <c r="N6" s="2">
        <f t="shared" ref="N6:N18" si="5">$J$6*L6^$I$6+0.18</f>
        <v>1.8375134802997453</v>
      </c>
    </row>
    <row r="7" spans="2:14" x14ac:dyDescent="0.25">
      <c r="B7" s="2">
        <v>1</v>
      </c>
      <c r="C7" s="2">
        <f t="shared" si="0"/>
        <v>1.4173</v>
      </c>
      <c r="D7" s="2">
        <f t="shared" si="1"/>
        <v>1.7284999999999999</v>
      </c>
      <c r="E7">
        <f t="shared" si="2"/>
        <v>1417.3</v>
      </c>
      <c r="F7">
        <f t="shared" si="3"/>
        <v>1728.5</v>
      </c>
      <c r="L7" s="2">
        <f t="shared" ref="L7:L18" si="6">B7</f>
        <v>1</v>
      </c>
      <c r="M7" s="2">
        <f t="shared" si="4"/>
        <v>1.5972999999999999</v>
      </c>
      <c r="N7" s="2">
        <f t="shared" si="5"/>
        <v>1.9084999999999999</v>
      </c>
    </row>
    <row r="8" spans="2:14" x14ac:dyDescent="0.25">
      <c r="B8" s="2">
        <v>5</v>
      </c>
      <c r="C8" s="2">
        <f t="shared" si="0"/>
        <v>1.4747769671221502</v>
      </c>
      <c r="D8" s="2">
        <f t="shared" si="1"/>
        <v>1.9052723687526874</v>
      </c>
      <c r="E8">
        <f t="shared" si="2"/>
        <v>294.95539342443004</v>
      </c>
      <c r="F8">
        <f t="shared" si="3"/>
        <v>381.05447375053751</v>
      </c>
      <c r="L8" s="2">
        <f t="shared" si="6"/>
        <v>5</v>
      </c>
      <c r="M8" s="2">
        <f t="shared" si="4"/>
        <v>1.6547769671221502</v>
      </c>
      <c r="N8" s="2">
        <f t="shared" si="5"/>
        <v>2.0852723687526873</v>
      </c>
    </row>
    <row r="9" spans="2:14" x14ac:dyDescent="0.25">
      <c r="B9" s="2">
        <v>10</v>
      </c>
      <c r="C9" s="2">
        <f t="shared" si="0"/>
        <v>1.5002436150998972</v>
      </c>
      <c r="D9" s="2">
        <f t="shared" si="1"/>
        <v>1.9868696867511841</v>
      </c>
      <c r="E9">
        <f t="shared" si="2"/>
        <v>150.02436150998972</v>
      </c>
      <c r="F9">
        <f t="shared" si="3"/>
        <v>198.68696867511846</v>
      </c>
      <c r="L9" s="2">
        <f t="shared" si="6"/>
        <v>10</v>
      </c>
      <c r="M9" s="2">
        <f t="shared" si="4"/>
        <v>1.6802436150998972</v>
      </c>
      <c r="N9" s="2">
        <f t="shared" si="5"/>
        <v>2.1668696867511841</v>
      </c>
    </row>
    <row r="10" spans="2:14" x14ac:dyDescent="0.25">
      <c r="B10" s="2">
        <v>30</v>
      </c>
      <c r="C10" s="2">
        <f t="shared" si="0"/>
        <v>1.5415111915984001</v>
      </c>
      <c r="D10" s="2">
        <f t="shared" si="1"/>
        <v>2.1234166568064641</v>
      </c>
      <c r="E10">
        <f t="shared" si="2"/>
        <v>51.383706386613319</v>
      </c>
      <c r="F10">
        <f t="shared" si="3"/>
        <v>70.7805552268821</v>
      </c>
      <c r="L10" s="2">
        <f t="shared" si="6"/>
        <v>30</v>
      </c>
      <c r="M10" s="2">
        <f t="shared" si="4"/>
        <v>1.7215111915984</v>
      </c>
      <c r="N10" s="2">
        <f t="shared" si="5"/>
        <v>2.3034166568064642</v>
      </c>
    </row>
    <row r="11" spans="2:14" x14ac:dyDescent="0.25">
      <c r="B11" s="2">
        <v>50</v>
      </c>
      <c r="C11" s="2">
        <f t="shared" si="0"/>
        <v>1.5610842648849201</v>
      </c>
      <c r="D11" s="2">
        <f t="shared" si="1"/>
        <v>2.1900653251254494</v>
      </c>
      <c r="E11">
        <f t="shared" si="2"/>
        <v>31.221685297698393</v>
      </c>
      <c r="F11">
        <f t="shared" si="3"/>
        <v>43.801306502508986</v>
      </c>
      <c r="L11" s="2">
        <f t="shared" si="6"/>
        <v>50</v>
      </c>
      <c r="M11" s="2">
        <f t="shared" si="4"/>
        <v>1.7410842648849201</v>
      </c>
      <c r="N11" s="2">
        <f t="shared" si="5"/>
        <v>2.3700653251254495</v>
      </c>
    </row>
    <row r="12" spans="2:14" x14ac:dyDescent="0.25">
      <c r="B12" s="2">
        <v>100</v>
      </c>
      <c r="C12" s="2">
        <f t="shared" si="0"/>
        <v>1.5880412789444784</v>
      </c>
      <c r="D12" s="2">
        <f t="shared" si="1"/>
        <v>2.2838595036914948</v>
      </c>
      <c r="E12">
        <f t="shared" si="2"/>
        <v>15.880412789444778</v>
      </c>
      <c r="F12">
        <f t="shared" si="3"/>
        <v>22.838595036914953</v>
      </c>
      <c r="L12" s="2">
        <f t="shared" si="6"/>
        <v>100</v>
      </c>
      <c r="M12" s="2">
        <f t="shared" si="4"/>
        <v>1.7680412789444784</v>
      </c>
      <c r="N12" s="2">
        <f t="shared" si="5"/>
        <v>2.463859503691495</v>
      </c>
    </row>
    <row r="13" spans="2:14" x14ac:dyDescent="0.25">
      <c r="B13" s="2">
        <v>200</v>
      </c>
      <c r="C13" s="2">
        <f t="shared" si="0"/>
        <v>1.6154637903659361</v>
      </c>
      <c r="D13" s="2">
        <f t="shared" si="1"/>
        <v>2.3816706162877508</v>
      </c>
      <c r="E13">
        <f t="shared" si="2"/>
        <v>8.07731895182968</v>
      </c>
      <c r="F13">
        <f t="shared" si="3"/>
        <v>11.908353081438758</v>
      </c>
      <c r="L13" s="2">
        <f t="shared" si="6"/>
        <v>200</v>
      </c>
      <c r="M13" s="2">
        <f t="shared" si="4"/>
        <v>1.7954637903659361</v>
      </c>
      <c r="N13" s="2">
        <f t="shared" si="5"/>
        <v>2.5616706162877509</v>
      </c>
    </row>
    <row r="14" spans="2:14" x14ac:dyDescent="0.25">
      <c r="B14" s="2">
        <v>300</v>
      </c>
      <c r="C14" s="2">
        <f t="shared" si="0"/>
        <v>1.6317239277503242</v>
      </c>
      <c r="D14" s="2">
        <f t="shared" si="1"/>
        <v>2.4408170018809989</v>
      </c>
      <c r="E14">
        <f t="shared" si="2"/>
        <v>5.439079759167746</v>
      </c>
      <c r="F14">
        <f t="shared" si="3"/>
        <v>8.136056672936661</v>
      </c>
      <c r="L14" s="2">
        <f t="shared" si="6"/>
        <v>300</v>
      </c>
      <c r="M14" s="2">
        <f t="shared" si="4"/>
        <v>1.8117239277503241</v>
      </c>
      <c r="N14" s="2">
        <f t="shared" si="5"/>
        <v>2.6208170018809991</v>
      </c>
    </row>
    <row r="15" spans="2:14" x14ac:dyDescent="0.25">
      <c r="B15" s="2">
        <v>400</v>
      </c>
      <c r="C15" s="2">
        <f t="shared" si="0"/>
        <v>1.6433598374206493</v>
      </c>
      <c r="D15" s="2">
        <f t="shared" si="1"/>
        <v>2.4836706966080953</v>
      </c>
      <c r="E15">
        <f t="shared" si="2"/>
        <v>4.1083995935516242</v>
      </c>
      <c r="F15">
        <f t="shared" si="3"/>
        <v>6.2091767415202419</v>
      </c>
      <c r="L15" s="2">
        <f t="shared" si="6"/>
        <v>400</v>
      </c>
      <c r="M15" s="2">
        <f t="shared" si="4"/>
        <v>1.8233598374206492</v>
      </c>
      <c r="N15" s="2">
        <f t="shared" si="5"/>
        <v>2.6636706966080954</v>
      </c>
    </row>
    <row r="16" spans="2:14" x14ac:dyDescent="0.25">
      <c r="B16" s="2">
        <v>600</v>
      </c>
      <c r="C16" s="2">
        <f t="shared" si="0"/>
        <v>1.6599007570548752</v>
      </c>
      <c r="D16" s="2">
        <f t="shared" si="1"/>
        <v>2.5453501512327668</v>
      </c>
      <c r="E16">
        <f t="shared" si="2"/>
        <v>2.7665012617581257</v>
      </c>
      <c r="F16">
        <f t="shared" si="3"/>
        <v>4.2422502520546113</v>
      </c>
      <c r="L16" s="2">
        <f t="shared" si="6"/>
        <v>600</v>
      </c>
      <c r="M16" s="2">
        <f t="shared" si="4"/>
        <v>1.8399007570548751</v>
      </c>
      <c r="N16" s="2">
        <f t="shared" si="5"/>
        <v>2.7253501512327669</v>
      </c>
    </row>
    <row r="17" spans="2:14" x14ac:dyDescent="0.25">
      <c r="B17" s="2">
        <v>800</v>
      </c>
      <c r="C17" s="2">
        <f t="shared" si="0"/>
        <v>1.6717375971859283</v>
      </c>
      <c r="D17" s="2">
        <f t="shared" si="1"/>
        <v>2.5900391460531238</v>
      </c>
      <c r="E17">
        <f t="shared" si="2"/>
        <v>2.0896719964824095</v>
      </c>
      <c r="F17">
        <f t="shared" si="3"/>
        <v>3.2375489325664044</v>
      </c>
      <c r="L17" s="2">
        <f t="shared" si="6"/>
        <v>800</v>
      </c>
      <c r="M17" s="2">
        <f t="shared" si="4"/>
        <v>1.8517375971859282</v>
      </c>
      <c r="N17" s="2">
        <f t="shared" si="5"/>
        <v>2.770039146053124</v>
      </c>
    </row>
    <row r="18" spans="2:14" x14ac:dyDescent="0.25">
      <c r="B18" s="2">
        <v>1000</v>
      </c>
      <c r="C18" s="2">
        <f t="shared" si="0"/>
        <v>1.6809770614912358</v>
      </c>
      <c r="D18" s="2">
        <f t="shared" si="1"/>
        <v>2.6252422428019879</v>
      </c>
      <c r="E18">
        <f t="shared" si="2"/>
        <v>1.6809770614912354</v>
      </c>
      <c r="F18">
        <f t="shared" si="3"/>
        <v>2.6252422428019893</v>
      </c>
      <c r="L18" s="2">
        <f t="shared" si="6"/>
        <v>1000</v>
      </c>
      <c r="M18" s="2">
        <f t="shared" si="4"/>
        <v>1.8609770614912358</v>
      </c>
      <c r="N18" s="2">
        <f t="shared" si="5"/>
        <v>2.8052422428019881</v>
      </c>
    </row>
  </sheetData>
  <mergeCells count="7">
    <mergeCell ref="B3:B4"/>
    <mergeCell ref="C3:D3"/>
    <mergeCell ref="C2:D2"/>
    <mergeCell ref="E3:F3"/>
    <mergeCell ref="M2:N2"/>
    <mergeCell ref="M3:N3"/>
    <mergeCell ref="L3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C774-7A3B-4811-B02B-6CB15FF0CF2C}">
  <dimension ref="B2:K18"/>
  <sheetViews>
    <sheetView workbookViewId="0"/>
  </sheetViews>
  <sheetFormatPr defaultRowHeight="15" x14ac:dyDescent="0.25"/>
  <cols>
    <col min="1" max="1" width="9.140625" style="2"/>
    <col min="2" max="2" width="13.85546875" style="2" bestFit="1" customWidth="1"/>
    <col min="3" max="4" width="14.7109375" style="2" bestFit="1" customWidth="1"/>
    <col min="5" max="6" width="14.7109375" style="2" customWidth="1"/>
    <col min="7" max="7" width="3.85546875" style="2" customWidth="1"/>
    <col min="8" max="8" width="14.7109375" style="2" bestFit="1" customWidth="1"/>
    <col min="9" max="16384" width="9.140625" style="2"/>
  </cols>
  <sheetData>
    <row r="2" spans="2:11" x14ac:dyDescent="0.25">
      <c r="C2" s="21" t="s">
        <v>0</v>
      </c>
      <c r="D2" s="21"/>
      <c r="E2" s="5"/>
      <c r="F2" s="5"/>
    </row>
    <row r="3" spans="2:11" x14ac:dyDescent="0.25">
      <c r="B3" s="21" t="s">
        <v>4</v>
      </c>
      <c r="C3" s="21" t="s">
        <v>5</v>
      </c>
      <c r="D3" s="21"/>
      <c r="E3" s="21" t="s">
        <v>30</v>
      </c>
      <c r="F3" s="21"/>
      <c r="G3" s="1"/>
    </row>
    <row r="4" spans="2:11" x14ac:dyDescent="0.25">
      <c r="B4" s="21"/>
      <c r="C4" s="2" t="s">
        <v>10</v>
      </c>
      <c r="D4" s="2" t="s">
        <v>11</v>
      </c>
      <c r="E4" s="2" t="s">
        <v>10</v>
      </c>
      <c r="F4" s="2" t="s">
        <v>11</v>
      </c>
      <c r="H4" s="1" t="s">
        <v>3</v>
      </c>
      <c r="I4" s="1" t="s">
        <v>1</v>
      </c>
      <c r="J4" s="1" t="s">
        <v>2</v>
      </c>
      <c r="K4" s="1" t="s">
        <v>6</v>
      </c>
    </row>
    <row r="5" spans="2:11" x14ac:dyDescent="0.25">
      <c r="B5" s="2">
        <v>0.1</v>
      </c>
      <c r="C5" s="2">
        <f>$J$5*B5^$I$5</f>
        <v>1.3421310718795789</v>
      </c>
      <c r="D5" s="2">
        <f>$J$6*B5^$I$6</f>
        <v>0.83993382702492569</v>
      </c>
      <c r="E5" s="2">
        <f>$J$5*B5^($I$5-1)*1000</f>
        <v>13421.310718795785</v>
      </c>
      <c r="F5" s="2">
        <f>$J$6*B5^($I$6-1)*1000</f>
        <v>8399.3382702492581</v>
      </c>
      <c r="H5" s="2" t="s">
        <v>10</v>
      </c>
      <c r="I5" s="2">
        <v>5.6300000000000003E-2</v>
      </c>
      <c r="J5" s="2">
        <v>1.5279</v>
      </c>
      <c r="K5" s="2">
        <v>0.70550000000000002</v>
      </c>
    </row>
    <row r="6" spans="2:11" x14ac:dyDescent="0.25">
      <c r="B6" s="2">
        <v>0.5</v>
      </c>
      <c r="C6" s="2">
        <f t="shared" ref="C6:C18" si="0">$J$5*B6^$I$5</f>
        <v>1.4694233682111899</v>
      </c>
      <c r="D6" s="2">
        <f t="shared" ref="D6:D18" si="1">$J$6*B6^$I$6</f>
        <v>1.0151117192815189</v>
      </c>
      <c r="E6" s="2">
        <f t="shared" ref="E6:E18" si="2">$J$5*B6^($I$5-1)*1000</f>
        <v>2938.8467364223798</v>
      </c>
      <c r="F6" s="2">
        <f t="shared" ref="F6:F18" si="3">$J$6*B6^($I$6-1)*1000</f>
        <v>2030.2234385630372</v>
      </c>
      <c r="H6" s="2" t="s">
        <v>11</v>
      </c>
      <c r="I6" s="2">
        <v>0.1177</v>
      </c>
      <c r="J6" s="2">
        <v>1.1013999999999999</v>
      </c>
      <c r="K6" s="2">
        <v>0.86240000000000006</v>
      </c>
    </row>
    <row r="7" spans="2:11" x14ac:dyDescent="0.25">
      <c r="B7" s="2">
        <v>1</v>
      </c>
      <c r="C7" s="2">
        <f t="shared" si="0"/>
        <v>1.5279</v>
      </c>
      <c r="D7" s="2">
        <f t="shared" si="1"/>
        <v>1.1013999999999999</v>
      </c>
      <c r="E7" s="2">
        <f t="shared" si="2"/>
        <v>1527.9</v>
      </c>
      <c r="F7" s="2">
        <f t="shared" si="3"/>
        <v>1101.3999999999999</v>
      </c>
    </row>
    <row r="8" spans="2:11" x14ac:dyDescent="0.25">
      <c r="B8" s="2">
        <v>5</v>
      </c>
      <c r="C8" s="2">
        <f t="shared" si="0"/>
        <v>1.672811256165686</v>
      </c>
      <c r="D8" s="2">
        <f t="shared" si="1"/>
        <v>1.3311096798861106</v>
      </c>
      <c r="E8" s="2">
        <f t="shared" si="2"/>
        <v>334.56225123313726</v>
      </c>
      <c r="F8" s="2">
        <f t="shared" si="3"/>
        <v>266.22193597722213</v>
      </c>
    </row>
    <row r="9" spans="2:11" x14ac:dyDescent="0.25">
      <c r="B9" s="2">
        <v>10</v>
      </c>
      <c r="C9" s="2">
        <f t="shared" si="0"/>
        <v>1.7393818375210517</v>
      </c>
      <c r="D9" s="2">
        <f t="shared" si="1"/>
        <v>1.4442589653720432</v>
      </c>
      <c r="E9" s="2">
        <f t="shared" si="2"/>
        <v>173.93818375210509</v>
      </c>
      <c r="F9" s="2">
        <f t="shared" si="3"/>
        <v>144.42589653720424</v>
      </c>
    </row>
    <row r="10" spans="2:11" x14ac:dyDescent="0.25">
      <c r="B10" s="2">
        <v>30</v>
      </c>
      <c r="C10" s="2">
        <f t="shared" si="0"/>
        <v>1.8503626671299871</v>
      </c>
      <c r="D10" s="2">
        <f t="shared" si="1"/>
        <v>1.6436231283114826</v>
      </c>
      <c r="E10" s="2">
        <f t="shared" si="2"/>
        <v>61.678755570999577</v>
      </c>
      <c r="F10" s="2">
        <f t="shared" si="3"/>
        <v>54.787437610382753</v>
      </c>
    </row>
    <row r="11" spans="2:11" x14ac:dyDescent="0.25">
      <c r="B11" s="2">
        <v>50</v>
      </c>
      <c r="C11" s="2">
        <f t="shared" si="0"/>
        <v>1.9043507536981277</v>
      </c>
      <c r="D11" s="2">
        <f t="shared" si="1"/>
        <v>1.7454758389949392</v>
      </c>
      <c r="E11" s="2">
        <f t="shared" si="2"/>
        <v>38.087015073962561</v>
      </c>
      <c r="F11" s="2">
        <f t="shared" si="3"/>
        <v>34.909516779898787</v>
      </c>
    </row>
    <row r="12" spans="2:11" x14ac:dyDescent="0.25">
      <c r="B12" s="2">
        <v>100</v>
      </c>
      <c r="C12" s="2">
        <f t="shared" si="0"/>
        <v>1.9801355957183777</v>
      </c>
      <c r="D12" s="2">
        <f t="shared" si="1"/>
        <v>1.8938477928613806</v>
      </c>
      <c r="E12" s="2">
        <f t="shared" si="2"/>
        <v>19.801355957183766</v>
      </c>
      <c r="F12" s="2">
        <f t="shared" si="3"/>
        <v>18.938477928613796</v>
      </c>
    </row>
    <row r="13" spans="2:11" x14ac:dyDescent="0.25">
      <c r="B13" s="2">
        <v>200</v>
      </c>
      <c r="C13" s="2">
        <f t="shared" si="0"/>
        <v>2.0589363434318835</v>
      </c>
      <c r="D13" s="2">
        <f t="shared" si="1"/>
        <v>2.0548319159726405</v>
      </c>
      <c r="E13" s="2">
        <f t="shared" si="2"/>
        <v>10.294681717159422</v>
      </c>
      <c r="F13" s="2">
        <f t="shared" si="3"/>
        <v>10.274159579863207</v>
      </c>
    </row>
    <row r="14" spans="2:11" x14ac:dyDescent="0.25">
      <c r="B14" s="2">
        <v>300</v>
      </c>
      <c r="C14" s="2">
        <f t="shared" si="0"/>
        <v>2.1064776595542316</v>
      </c>
      <c r="D14" s="2">
        <f t="shared" si="1"/>
        <v>2.1552727789692239</v>
      </c>
      <c r="E14" s="2">
        <f t="shared" si="2"/>
        <v>7.0215921985141039</v>
      </c>
      <c r="F14" s="2">
        <f t="shared" si="3"/>
        <v>7.1842425965640802</v>
      </c>
    </row>
    <row r="15" spans="2:11" x14ac:dyDescent="0.25">
      <c r="B15" s="2">
        <v>400</v>
      </c>
      <c r="C15" s="2">
        <f t="shared" si="0"/>
        <v>2.1408730167121202</v>
      </c>
      <c r="D15" s="2">
        <f t="shared" si="1"/>
        <v>2.2295002897357148</v>
      </c>
      <c r="E15" s="2">
        <f t="shared" si="2"/>
        <v>5.3521825417803033</v>
      </c>
      <c r="F15" s="2">
        <f t="shared" si="3"/>
        <v>5.5737507243392894</v>
      </c>
    </row>
    <row r="16" spans="2:11" x14ac:dyDescent="0.25">
      <c r="B16" s="2">
        <v>600</v>
      </c>
      <c r="C16" s="2">
        <f t="shared" si="0"/>
        <v>2.19030626956134</v>
      </c>
      <c r="D16" s="2">
        <f t="shared" si="1"/>
        <v>2.338479000554595</v>
      </c>
      <c r="E16" s="2">
        <f t="shared" si="2"/>
        <v>3.6505104492688996</v>
      </c>
      <c r="F16" s="2">
        <f t="shared" si="3"/>
        <v>3.8974650009243259</v>
      </c>
    </row>
    <row r="17" spans="2:6" x14ac:dyDescent="0.25">
      <c r="B17" s="2">
        <v>800</v>
      </c>
      <c r="C17" s="2">
        <f t="shared" si="0"/>
        <v>2.2260704116992951</v>
      </c>
      <c r="D17" s="2">
        <f t="shared" si="1"/>
        <v>2.4190161264741721</v>
      </c>
      <c r="E17" s="2">
        <f t="shared" si="2"/>
        <v>2.7825880146241189</v>
      </c>
      <c r="F17" s="2">
        <f t="shared" si="3"/>
        <v>3.0237701580927157</v>
      </c>
    </row>
    <row r="18" spans="2:6" x14ac:dyDescent="0.25">
      <c r="B18" s="2">
        <v>1000</v>
      </c>
      <c r="C18" s="2">
        <f t="shared" si="0"/>
        <v>2.2542129007274516</v>
      </c>
      <c r="D18" s="2">
        <f t="shared" si="1"/>
        <v>2.4833908243055252</v>
      </c>
      <c r="E18" s="2">
        <f t="shared" si="2"/>
        <v>2.254212900727453</v>
      </c>
      <c r="F18" s="2">
        <f t="shared" si="3"/>
        <v>2.4833908243055252</v>
      </c>
    </row>
  </sheetData>
  <mergeCells count="4">
    <mergeCell ref="B3:B4"/>
    <mergeCell ref="C3:D3"/>
    <mergeCell ref="C2:D2"/>
    <mergeCell ref="E3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84B85-C5CA-4CC0-834A-24827F5C8E63}">
  <dimension ref="B2:K18"/>
  <sheetViews>
    <sheetView workbookViewId="0">
      <selection activeCell="I17" sqref="I17"/>
    </sheetView>
  </sheetViews>
  <sheetFormatPr defaultRowHeight="15" x14ac:dyDescent="0.25"/>
  <cols>
    <col min="1" max="1" width="9.140625" style="2"/>
    <col min="2" max="2" width="13.85546875" style="2" bestFit="1" customWidth="1"/>
    <col min="3" max="4" width="14.7109375" style="2" bestFit="1" customWidth="1"/>
    <col min="5" max="6" width="14.7109375" style="2" customWidth="1"/>
    <col min="7" max="7" width="3.85546875" style="2" customWidth="1"/>
    <col min="8" max="8" width="15.42578125" style="2" bestFit="1" customWidth="1"/>
    <col min="9" max="16384" width="9.140625" style="2"/>
  </cols>
  <sheetData>
    <row r="2" spans="2:11" x14ac:dyDescent="0.25">
      <c r="C2" s="21" t="s">
        <v>0</v>
      </c>
      <c r="D2" s="21"/>
      <c r="E2" s="11"/>
      <c r="F2" s="11"/>
    </row>
    <row r="3" spans="2:11" x14ac:dyDescent="0.25">
      <c r="B3" s="21" t="s">
        <v>4</v>
      </c>
      <c r="C3" s="21" t="s">
        <v>5</v>
      </c>
      <c r="D3" s="21"/>
      <c r="E3" s="21" t="s">
        <v>30</v>
      </c>
      <c r="F3" s="21"/>
      <c r="G3" s="12"/>
      <c r="H3" s="12"/>
    </row>
    <row r="4" spans="2:11" x14ac:dyDescent="0.25">
      <c r="B4" s="21"/>
      <c r="C4" s="2" t="s">
        <v>16</v>
      </c>
      <c r="D4" s="2" t="s">
        <v>17</v>
      </c>
      <c r="E4" s="2" t="s">
        <v>16</v>
      </c>
      <c r="F4" s="2" t="s">
        <v>17</v>
      </c>
      <c r="G4" s="1"/>
      <c r="H4" s="1" t="s">
        <v>3</v>
      </c>
      <c r="I4" s="1" t="s">
        <v>1</v>
      </c>
      <c r="J4" s="1" t="s">
        <v>2</v>
      </c>
      <c r="K4" s="1" t="s">
        <v>6</v>
      </c>
    </row>
    <row r="5" spans="2:11" x14ac:dyDescent="0.25">
      <c r="B5" s="2">
        <v>0.1</v>
      </c>
      <c r="C5" s="2">
        <f>$J$5*B5^$I$5</f>
        <v>0.13507906585606341</v>
      </c>
      <c r="D5" s="2">
        <f>$J$6*B5^$I$6</f>
        <v>0.15520154416225398</v>
      </c>
      <c r="E5" s="2">
        <f>$J$5*B5^($I$5-1)*1000</f>
        <v>1350.790658560634</v>
      </c>
      <c r="F5" s="2">
        <f>$J$6*B5^($I$6-1)*1000</f>
        <v>1552.0154416225396</v>
      </c>
      <c r="H5" s="2" t="s">
        <v>16</v>
      </c>
      <c r="I5" s="2">
        <v>0.26069999999999999</v>
      </c>
      <c r="J5" s="2">
        <v>0.2462</v>
      </c>
      <c r="K5" s="2">
        <v>0.96889999999999998</v>
      </c>
    </row>
    <row r="6" spans="2:11" x14ac:dyDescent="0.25">
      <c r="B6" s="2">
        <v>0.5</v>
      </c>
      <c r="C6" s="2">
        <f t="shared" ref="C6:C18" si="0">$J$5*B6^$I$5</f>
        <v>0.20549891287542424</v>
      </c>
      <c r="D6" s="2">
        <f t="shared" ref="D6:D18" si="1">$J$6*B6^$I$6</f>
        <v>0.18723883936961219</v>
      </c>
      <c r="E6" s="2">
        <f t="shared" ref="E6:E18" si="2">$J$5*B6^($I$5-1)*1000</f>
        <v>410.99782575084845</v>
      </c>
      <c r="F6" s="2">
        <f t="shared" ref="F6:F18" si="3">$J$6*B6^($I$6-1)*1000</f>
        <v>374.47767873922436</v>
      </c>
      <c r="H6" s="2" t="s">
        <v>17</v>
      </c>
      <c r="I6" s="2">
        <v>0.1166</v>
      </c>
      <c r="J6" s="2">
        <v>0.20300000000000001</v>
      </c>
      <c r="K6" s="2">
        <v>1</v>
      </c>
    </row>
    <row r="7" spans="2:11" x14ac:dyDescent="0.25">
      <c r="B7" s="2">
        <v>1</v>
      </c>
      <c r="C7" s="2">
        <f t="shared" si="0"/>
        <v>0.2462</v>
      </c>
      <c r="D7" s="2">
        <f t="shared" si="1"/>
        <v>0.20300000000000001</v>
      </c>
      <c r="E7" s="2">
        <f t="shared" si="2"/>
        <v>246.2</v>
      </c>
      <c r="F7" s="2">
        <f t="shared" si="3"/>
        <v>203</v>
      </c>
    </row>
    <row r="8" spans="2:11" x14ac:dyDescent="0.25">
      <c r="B8" s="2">
        <v>5</v>
      </c>
      <c r="C8" s="2">
        <f t="shared" si="0"/>
        <v>0.37454976483062791</v>
      </c>
      <c r="D8" s="2">
        <f t="shared" si="1"/>
        <v>0.24490403492567459</v>
      </c>
      <c r="E8" s="2">
        <f t="shared" si="2"/>
        <v>74.909952966125587</v>
      </c>
      <c r="F8" s="2">
        <f t="shared" si="3"/>
        <v>48.980806985134926</v>
      </c>
    </row>
    <row r="9" spans="2:11" x14ac:dyDescent="0.25">
      <c r="B9" s="2">
        <v>10</v>
      </c>
      <c r="C9" s="2">
        <f t="shared" si="0"/>
        <v>0.44873304102198269</v>
      </c>
      <c r="D9" s="2">
        <f t="shared" si="1"/>
        <v>0.26551926543281329</v>
      </c>
      <c r="E9" s="2">
        <f t="shared" si="2"/>
        <v>44.873304102198261</v>
      </c>
      <c r="F9" s="2">
        <f t="shared" si="3"/>
        <v>26.551926543281322</v>
      </c>
    </row>
    <row r="10" spans="2:11" x14ac:dyDescent="0.25">
      <c r="B10" s="2">
        <v>30</v>
      </c>
      <c r="C10" s="2">
        <f t="shared" si="0"/>
        <v>0.59754904920117846</v>
      </c>
      <c r="D10" s="2">
        <f t="shared" si="1"/>
        <v>0.30180635217513974</v>
      </c>
      <c r="E10" s="2">
        <f t="shared" si="2"/>
        <v>19.918301640039282</v>
      </c>
      <c r="F10" s="2">
        <f t="shared" si="3"/>
        <v>10.060211739171324</v>
      </c>
    </row>
    <row r="11" spans="2:11" x14ac:dyDescent="0.25">
      <c r="B11" s="2">
        <v>50</v>
      </c>
      <c r="C11" s="2">
        <f t="shared" si="0"/>
        <v>0.6826679731377584</v>
      </c>
      <c r="D11" s="2">
        <f t="shared" si="1"/>
        <v>0.32032876578816333</v>
      </c>
      <c r="E11" s="2">
        <f t="shared" si="2"/>
        <v>13.653359462755166</v>
      </c>
      <c r="F11" s="2">
        <f t="shared" si="3"/>
        <v>6.4065753157632672</v>
      </c>
    </row>
    <row r="12" spans="2:11" x14ac:dyDescent="0.25">
      <c r="B12" s="2">
        <v>100</v>
      </c>
      <c r="C12" s="2">
        <f t="shared" si="0"/>
        <v>0.81787710034458339</v>
      </c>
      <c r="D12" s="2">
        <f t="shared" si="1"/>
        <v>0.3472930064826637</v>
      </c>
      <c r="E12" s="2">
        <f t="shared" si="2"/>
        <v>8.1787710034458296</v>
      </c>
      <c r="F12" s="2">
        <f t="shared" si="3"/>
        <v>3.4729300648266359</v>
      </c>
    </row>
    <row r="13" spans="2:11" x14ac:dyDescent="0.25">
      <c r="B13" s="2">
        <v>200</v>
      </c>
      <c r="C13" s="2">
        <f t="shared" si="0"/>
        <v>0.97986572915304881</v>
      </c>
      <c r="D13" s="2">
        <f t="shared" si="1"/>
        <v>0.37652700985190235</v>
      </c>
      <c r="E13" s="2">
        <f t="shared" si="2"/>
        <v>4.8993286457652427</v>
      </c>
      <c r="F13" s="2">
        <f t="shared" si="3"/>
        <v>1.8826350492595123</v>
      </c>
    </row>
    <row r="14" spans="2:11" x14ac:dyDescent="0.25">
      <c r="B14" s="2">
        <v>300</v>
      </c>
      <c r="C14" s="2">
        <f t="shared" si="0"/>
        <v>1.0891145491788756</v>
      </c>
      <c r="D14" s="2">
        <f t="shared" si="1"/>
        <v>0.39475566961822678</v>
      </c>
      <c r="E14" s="2">
        <f t="shared" si="2"/>
        <v>3.6303818305962521</v>
      </c>
      <c r="F14" s="2">
        <f t="shared" si="3"/>
        <v>1.3158522320607566</v>
      </c>
    </row>
    <row r="15" spans="2:11" x14ac:dyDescent="0.25">
      <c r="B15" s="2">
        <v>400</v>
      </c>
      <c r="C15" s="2">
        <f t="shared" si="0"/>
        <v>1.1739378040589674</v>
      </c>
      <c r="D15" s="2">
        <f t="shared" si="1"/>
        <v>0.40822183718545929</v>
      </c>
      <c r="E15" s="2">
        <f t="shared" si="2"/>
        <v>2.9348445101474181</v>
      </c>
      <c r="F15" s="2">
        <f t="shared" si="3"/>
        <v>1.0205545929636481</v>
      </c>
    </row>
    <row r="16" spans="2:11" x14ac:dyDescent="0.25">
      <c r="B16" s="2">
        <v>600</v>
      </c>
      <c r="C16" s="2">
        <f t="shared" si="0"/>
        <v>1.3048244307277124</v>
      </c>
      <c r="D16" s="2">
        <f t="shared" si="1"/>
        <v>0.42798492664394061</v>
      </c>
      <c r="E16" s="2">
        <f t="shared" si="2"/>
        <v>2.1747073845461857</v>
      </c>
      <c r="F16" s="2">
        <f t="shared" si="3"/>
        <v>0.71330821107323461</v>
      </c>
    </row>
    <row r="17" spans="2:6" x14ac:dyDescent="0.25">
      <c r="B17" s="2">
        <v>800</v>
      </c>
      <c r="C17" s="2">
        <f t="shared" si="0"/>
        <v>1.4064477680936789</v>
      </c>
      <c r="D17" s="2">
        <f t="shared" si="1"/>
        <v>0.44258463269505516</v>
      </c>
      <c r="E17" s="2">
        <f t="shared" si="2"/>
        <v>1.7580597101170987</v>
      </c>
      <c r="F17" s="2">
        <f t="shared" si="3"/>
        <v>0.55323079086881932</v>
      </c>
    </row>
    <row r="18" spans="2:6" x14ac:dyDescent="0.25">
      <c r="B18" s="2">
        <v>1000</v>
      </c>
      <c r="C18" s="2">
        <f t="shared" si="0"/>
        <v>1.4906924387484408</v>
      </c>
      <c r="D18" s="2">
        <f t="shared" si="1"/>
        <v>0.45425115256763599</v>
      </c>
      <c r="E18" s="2">
        <f t="shared" si="2"/>
        <v>1.4906924387484406</v>
      </c>
      <c r="F18" s="2">
        <f t="shared" si="3"/>
        <v>0.4542511525676361</v>
      </c>
    </row>
  </sheetData>
  <mergeCells count="4">
    <mergeCell ref="C2:D2"/>
    <mergeCell ref="B3:B4"/>
    <mergeCell ref="C3:D3"/>
    <mergeCell ref="E3: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D6B80-603B-4A82-90C6-7EA3FC04CE7A}">
  <dimension ref="B2:K18"/>
  <sheetViews>
    <sheetView workbookViewId="0">
      <selection activeCell="F7" sqref="F7"/>
    </sheetView>
  </sheetViews>
  <sheetFormatPr defaultRowHeight="15" x14ac:dyDescent="0.25"/>
  <cols>
    <col min="1" max="1" width="9.140625" style="2"/>
    <col min="2" max="2" width="13.85546875" style="2" bestFit="1" customWidth="1"/>
    <col min="3" max="4" width="19" style="2" bestFit="1" customWidth="1"/>
    <col min="5" max="5" width="13.5703125" style="2" customWidth="1"/>
    <col min="6" max="6" width="19" style="2" bestFit="1" customWidth="1"/>
    <col min="7" max="7" width="3.85546875" style="2" customWidth="1"/>
    <col min="8" max="8" width="13.5703125" style="2" bestFit="1" customWidth="1"/>
    <col min="9" max="16384" width="9.140625" style="2"/>
  </cols>
  <sheetData>
    <row r="2" spans="2:11" x14ac:dyDescent="0.25">
      <c r="C2" s="21" t="s">
        <v>0</v>
      </c>
      <c r="D2" s="21"/>
      <c r="E2" s="11"/>
      <c r="F2" s="11"/>
    </row>
    <row r="3" spans="2:11" x14ac:dyDescent="0.25">
      <c r="B3" s="21" t="s">
        <v>4</v>
      </c>
      <c r="C3" s="21" t="s">
        <v>5</v>
      </c>
      <c r="D3" s="21"/>
      <c r="E3" s="21" t="s">
        <v>30</v>
      </c>
      <c r="F3" s="21"/>
      <c r="G3" s="1"/>
    </row>
    <row r="4" spans="2:11" x14ac:dyDescent="0.25">
      <c r="B4" s="21"/>
      <c r="C4" s="2" t="s">
        <v>41</v>
      </c>
      <c r="D4" s="2" t="s">
        <v>42</v>
      </c>
      <c r="E4" s="2" t="s">
        <v>41</v>
      </c>
      <c r="F4" s="2" t="s">
        <v>42</v>
      </c>
      <c r="H4" s="1" t="s">
        <v>3</v>
      </c>
      <c r="I4" s="1" t="s">
        <v>1</v>
      </c>
      <c r="J4" s="1" t="s">
        <v>2</v>
      </c>
      <c r="K4" s="1" t="s">
        <v>6</v>
      </c>
    </row>
    <row r="5" spans="2:11" x14ac:dyDescent="0.25">
      <c r="B5" s="2">
        <v>0.1</v>
      </c>
      <c r="C5" s="2">
        <f>$J$5*B5^$I$5</f>
        <v>0.59278477395295592</v>
      </c>
      <c r="D5" s="2">
        <f>$J$6*B5^$I$6</f>
        <v>7.8431633297016218E-2</v>
      </c>
      <c r="E5" s="2">
        <f>$J$5*B5^($I$5-1)*1000</f>
        <v>5927.8477395295586</v>
      </c>
      <c r="F5" s="2">
        <f>$J$6*B5^($I$6-1)*1000</f>
        <v>784.31633297016197</v>
      </c>
      <c r="H5" s="2" t="s">
        <v>14</v>
      </c>
      <c r="I5" s="2">
        <v>9.9900000000000003E-2</v>
      </c>
      <c r="J5" s="2">
        <v>0.74609999999999999</v>
      </c>
      <c r="K5" s="2">
        <v>0.98699999999999999</v>
      </c>
    </row>
    <row r="6" spans="2:11" x14ac:dyDescent="0.25">
      <c r="B6" s="2">
        <v>0.5</v>
      </c>
      <c r="C6" s="2">
        <f t="shared" ref="C6:C18" si="0">$J$5*B6^$I$5</f>
        <v>0.69618416912262948</v>
      </c>
      <c r="D6" s="2">
        <f t="shared" ref="D6:D18" si="1">$J$6*B6^$I$6</f>
        <v>0.12340171978586804</v>
      </c>
      <c r="E6" s="2">
        <f t="shared" ref="E6:E18" si="2">$J$5*B6^($I$5-1)*1000</f>
        <v>1392.3683382452589</v>
      </c>
      <c r="F6" s="2">
        <f t="shared" ref="F6:F18" si="3">$J$6*B6^($I$6-1)*1000</f>
        <v>246.80343957173608</v>
      </c>
      <c r="H6" s="2" t="s">
        <v>15</v>
      </c>
      <c r="I6" s="2">
        <v>0.28160000000000002</v>
      </c>
      <c r="J6" s="2">
        <v>0.15</v>
      </c>
      <c r="K6" s="2">
        <v>0.98809999999999998</v>
      </c>
    </row>
    <row r="7" spans="2:11" x14ac:dyDescent="0.25">
      <c r="B7" s="2">
        <v>1</v>
      </c>
      <c r="C7" s="2">
        <f t="shared" si="0"/>
        <v>0.74609999999999999</v>
      </c>
      <c r="D7" s="2">
        <f t="shared" si="1"/>
        <v>0.15</v>
      </c>
      <c r="E7" s="2">
        <f t="shared" si="2"/>
        <v>746.1</v>
      </c>
      <c r="F7" s="2">
        <f t="shared" si="3"/>
        <v>150</v>
      </c>
    </row>
    <row r="8" spans="2:11" x14ac:dyDescent="0.25">
      <c r="B8" s="2">
        <v>5</v>
      </c>
      <c r="C8" s="2">
        <f t="shared" si="0"/>
        <v>0.876242156354063</v>
      </c>
      <c r="D8" s="2">
        <f t="shared" si="1"/>
        <v>0.23600500448311323</v>
      </c>
      <c r="E8" s="2">
        <f t="shared" si="2"/>
        <v>175.2484312708126</v>
      </c>
      <c r="F8" s="2">
        <f t="shared" si="3"/>
        <v>47.201000896622652</v>
      </c>
    </row>
    <row r="9" spans="2:11" x14ac:dyDescent="0.25">
      <c r="B9" s="2">
        <v>10</v>
      </c>
      <c r="C9" s="2">
        <f t="shared" si="0"/>
        <v>0.93906799644651062</v>
      </c>
      <c r="D9" s="2">
        <f t="shared" si="1"/>
        <v>0.28687404627663121</v>
      </c>
      <c r="E9" s="2">
        <f t="shared" si="2"/>
        <v>93.906799644651031</v>
      </c>
      <c r="F9" s="2">
        <f t="shared" si="3"/>
        <v>28.687404627663124</v>
      </c>
    </row>
    <row r="10" spans="2:11" x14ac:dyDescent="0.25">
      <c r="B10" s="2">
        <v>30</v>
      </c>
      <c r="C10" s="2">
        <f t="shared" si="0"/>
        <v>1.048000411889789</v>
      </c>
      <c r="D10" s="2">
        <f t="shared" si="1"/>
        <v>0.3908846394850114</v>
      </c>
      <c r="E10" s="2">
        <f t="shared" si="2"/>
        <v>34.933347062992965</v>
      </c>
      <c r="F10" s="2">
        <f t="shared" si="3"/>
        <v>13.029487982833714</v>
      </c>
    </row>
    <row r="11" spans="2:11" x14ac:dyDescent="0.25">
      <c r="B11" s="2">
        <v>50</v>
      </c>
      <c r="C11" s="2">
        <f t="shared" si="0"/>
        <v>1.1028695431837288</v>
      </c>
      <c r="D11" s="2">
        <f t="shared" si="1"/>
        <v>0.45135807051736787</v>
      </c>
      <c r="E11" s="2">
        <f t="shared" si="2"/>
        <v>22.057390863674584</v>
      </c>
      <c r="F11" s="2">
        <f t="shared" si="3"/>
        <v>9.0271614103473574</v>
      </c>
    </row>
    <row r="12" spans="2:11" x14ac:dyDescent="0.25">
      <c r="B12" s="2">
        <v>100</v>
      </c>
      <c r="C12" s="2">
        <f t="shared" si="0"/>
        <v>1.181944380042975</v>
      </c>
      <c r="D12" s="2">
        <f t="shared" si="1"/>
        <v>0.54864478951417839</v>
      </c>
      <c r="E12" s="2">
        <f t="shared" si="2"/>
        <v>11.819443800429744</v>
      </c>
      <c r="F12" s="2">
        <f t="shared" si="3"/>
        <v>5.4864478951417821</v>
      </c>
    </row>
    <row r="13" spans="2:11" x14ac:dyDescent="0.25">
      <c r="B13" s="2">
        <v>200</v>
      </c>
      <c r="C13" s="2">
        <f t="shared" si="0"/>
        <v>1.2666888175027293</v>
      </c>
      <c r="D13" s="2">
        <f t="shared" si="1"/>
        <v>0.66690090356869847</v>
      </c>
      <c r="E13" s="2">
        <f t="shared" si="2"/>
        <v>6.3334440875136471</v>
      </c>
      <c r="F13" s="2">
        <f t="shared" si="3"/>
        <v>3.3345045178434951</v>
      </c>
    </row>
    <row r="14" spans="2:11" x14ac:dyDescent="0.25">
      <c r="B14" s="2">
        <v>300</v>
      </c>
      <c r="C14" s="2">
        <f t="shared" si="0"/>
        <v>1.3190505925056453</v>
      </c>
      <c r="D14" s="2">
        <f t="shared" si="1"/>
        <v>0.74756438770964972</v>
      </c>
      <c r="E14" s="2">
        <f t="shared" si="2"/>
        <v>4.3968353083521503</v>
      </c>
      <c r="F14" s="2">
        <f t="shared" si="3"/>
        <v>2.4918812923654992</v>
      </c>
    </row>
    <row r="15" spans="2:11" x14ac:dyDescent="0.25">
      <c r="B15" s="2">
        <v>400</v>
      </c>
      <c r="C15" s="2">
        <f t="shared" si="0"/>
        <v>1.3575093612510967</v>
      </c>
      <c r="D15" s="2">
        <f t="shared" si="1"/>
        <v>0.81064620257229825</v>
      </c>
      <c r="E15" s="2">
        <f t="shared" si="2"/>
        <v>3.3937734031277418</v>
      </c>
      <c r="F15" s="2">
        <f t="shared" si="3"/>
        <v>2.0266155064307467</v>
      </c>
    </row>
    <row r="16" spans="2:11" x14ac:dyDescent="0.25">
      <c r="B16" s="2">
        <v>600</v>
      </c>
      <c r="C16" s="2">
        <f t="shared" si="0"/>
        <v>1.4136254323460633</v>
      </c>
      <c r="D16" s="2">
        <f t="shared" si="1"/>
        <v>0.90869607288316845</v>
      </c>
      <c r="E16" s="2">
        <f t="shared" si="2"/>
        <v>2.3560423872434382</v>
      </c>
      <c r="F16" s="2">
        <f t="shared" si="3"/>
        <v>1.5144934548052813</v>
      </c>
    </row>
    <row r="17" spans="2:6" x14ac:dyDescent="0.25">
      <c r="B17" s="2">
        <v>800</v>
      </c>
      <c r="C17" s="2">
        <f t="shared" si="0"/>
        <v>1.4548416630988297</v>
      </c>
      <c r="D17" s="2">
        <f t="shared" si="1"/>
        <v>0.98537468194807132</v>
      </c>
      <c r="E17" s="2">
        <f t="shared" si="2"/>
        <v>1.8185520788735376</v>
      </c>
      <c r="F17" s="2">
        <f t="shared" si="3"/>
        <v>1.2317183524350899</v>
      </c>
    </row>
    <row r="18" spans="2:6" x14ac:dyDescent="0.25">
      <c r="B18" s="2">
        <v>1000</v>
      </c>
      <c r="C18" s="2">
        <f t="shared" si="0"/>
        <v>1.4876372347918103</v>
      </c>
      <c r="D18" s="2">
        <f t="shared" si="1"/>
        <v>1.0492796715768196</v>
      </c>
      <c r="E18" s="2">
        <f t="shared" si="2"/>
        <v>1.4876372347918101</v>
      </c>
      <c r="F18" s="2">
        <f t="shared" si="3"/>
        <v>1.0492796715768207</v>
      </c>
    </row>
  </sheetData>
  <mergeCells count="4">
    <mergeCell ref="C2:D2"/>
    <mergeCell ref="B3:B4"/>
    <mergeCell ref="C3:D3"/>
    <mergeCell ref="E3: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FBCC-C2BC-4891-BCDE-B50780979950}">
  <dimension ref="B2:AB23"/>
  <sheetViews>
    <sheetView workbookViewId="0"/>
  </sheetViews>
  <sheetFormatPr defaultRowHeight="15" x14ac:dyDescent="0.25"/>
  <cols>
    <col min="1" max="1" width="1.28515625" style="2" customWidth="1"/>
    <col min="2" max="2" width="12.28515625" style="2" customWidth="1"/>
    <col min="3" max="3" width="7.140625" style="2" customWidth="1"/>
    <col min="4" max="4" width="8.140625" style="2" customWidth="1"/>
    <col min="5" max="5" width="12.140625" style="2" customWidth="1"/>
    <col min="6" max="6" width="7.85546875" style="2" customWidth="1"/>
    <col min="7" max="7" width="9.85546875" style="2" customWidth="1"/>
    <col min="8" max="8" width="11.42578125" style="2" customWidth="1"/>
    <col min="9" max="9" width="7.7109375" style="2" customWidth="1"/>
    <col min="10" max="10" width="9.42578125" style="2" customWidth="1"/>
    <col min="11" max="11" width="11.5703125" style="2" customWidth="1"/>
    <col min="12" max="12" width="7.140625" style="2" customWidth="1"/>
    <col min="13" max="13" width="9" style="2" customWidth="1"/>
    <col min="14" max="14" width="12" style="2" customWidth="1"/>
    <col min="15" max="15" width="8" style="2" customWidth="1"/>
    <col min="16" max="16" width="9.140625" style="2" customWidth="1"/>
    <col min="17" max="17" width="11.28515625" style="2" customWidth="1"/>
    <col min="18" max="18" width="8" style="2" customWidth="1"/>
    <col min="19" max="19" width="8.85546875" style="2" customWidth="1"/>
    <col min="20" max="20" width="11.140625" style="2" customWidth="1"/>
    <col min="21" max="21" width="7.140625" style="2" customWidth="1"/>
    <col min="22" max="22" width="7.85546875" style="2" customWidth="1"/>
    <col min="23" max="23" width="11.140625" style="2" customWidth="1"/>
    <col min="24" max="24" width="6.7109375" style="2" customWidth="1"/>
    <col min="25" max="25" width="8.28515625" style="2" customWidth="1"/>
    <col min="26" max="26" width="11" style="2" customWidth="1"/>
    <col min="27" max="27" width="7.7109375" style="2" customWidth="1"/>
    <col min="28" max="28" width="8.5703125" style="2" customWidth="1"/>
    <col min="29" max="16384" width="9.140625" style="2"/>
  </cols>
  <sheetData>
    <row r="2" spans="2:28" x14ac:dyDescent="0.25">
      <c r="B2" s="24" t="s">
        <v>38</v>
      </c>
      <c r="C2" s="24"/>
      <c r="D2" s="24"/>
      <c r="E2" s="26" t="s">
        <v>12</v>
      </c>
      <c r="F2" s="26"/>
      <c r="G2" s="26"/>
      <c r="H2" s="27" t="s">
        <v>13</v>
      </c>
      <c r="I2" s="27"/>
      <c r="J2" s="27"/>
      <c r="K2" s="28" t="s">
        <v>10</v>
      </c>
      <c r="L2" s="28"/>
      <c r="M2" s="28"/>
      <c r="N2" s="29" t="s">
        <v>11</v>
      </c>
      <c r="O2" s="29"/>
      <c r="P2" s="29"/>
      <c r="Q2" s="22" t="s">
        <v>16</v>
      </c>
      <c r="R2" s="22"/>
      <c r="S2" s="22"/>
      <c r="T2" s="23" t="s">
        <v>17</v>
      </c>
      <c r="U2" s="23"/>
      <c r="V2" s="23"/>
      <c r="W2" s="24" t="s">
        <v>41</v>
      </c>
      <c r="X2" s="24"/>
      <c r="Y2" s="24"/>
      <c r="Z2" s="25" t="s">
        <v>42</v>
      </c>
      <c r="AA2" s="25"/>
      <c r="AB2" s="25"/>
    </row>
    <row r="3" spans="2:28" x14ac:dyDescent="0.25">
      <c r="B3" s="15" t="s">
        <v>39</v>
      </c>
      <c r="C3" s="15" t="s">
        <v>37</v>
      </c>
      <c r="D3" s="15" t="s">
        <v>40</v>
      </c>
      <c r="E3" s="15" t="s">
        <v>39</v>
      </c>
      <c r="F3" s="15" t="s">
        <v>37</v>
      </c>
      <c r="G3" s="15" t="s">
        <v>40</v>
      </c>
      <c r="H3" s="15" t="s">
        <v>39</v>
      </c>
      <c r="I3" s="15" t="s">
        <v>37</v>
      </c>
      <c r="J3" s="15" t="s">
        <v>40</v>
      </c>
      <c r="K3" s="15" t="s">
        <v>39</v>
      </c>
      <c r="L3" s="15" t="s">
        <v>37</v>
      </c>
      <c r="M3" s="15" t="s">
        <v>40</v>
      </c>
      <c r="N3" s="15" t="s">
        <v>39</v>
      </c>
      <c r="O3" s="15" t="s">
        <v>37</v>
      </c>
      <c r="P3" s="15" t="s">
        <v>40</v>
      </c>
      <c r="Q3" s="15" t="s">
        <v>39</v>
      </c>
      <c r="R3" s="15" t="s">
        <v>37</v>
      </c>
      <c r="S3" s="15" t="s">
        <v>40</v>
      </c>
      <c r="T3" s="15" t="s">
        <v>39</v>
      </c>
      <c r="U3" s="15" t="s">
        <v>37</v>
      </c>
      <c r="V3" s="15" t="s">
        <v>40</v>
      </c>
      <c r="W3" s="15" t="s">
        <v>39</v>
      </c>
      <c r="X3" s="15" t="s">
        <v>37</v>
      </c>
      <c r="Y3" s="15" t="s">
        <v>40</v>
      </c>
      <c r="Z3" s="15" t="s">
        <v>39</v>
      </c>
      <c r="AA3" s="15" t="s">
        <v>37</v>
      </c>
      <c r="AB3" s="15" t="s">
        <v>40</v>
      </c>
    </row>
    <row r="4" spans="2:28" x14ac:dyDescent="0.25">
      <c r="B4" s="2">
        <v>93.852836742845668</v>
      </c>
      <c r="C4" s="2">
        <v>0.15586334471430971</v>
      </c>
      <c r="D4" s="2">
        <v>0.17047966321827421</v>
      </c>
      <c r="E4" s="2">
        <v>56.199205960230884</v>
      </c>
      <c r="F4" s="2">
        <v>0.26928911010822859</v>
      </c>
      <c r="G4" s="2">
        <v>0.28470153139391913</v>
      </c>
      <c r="H4" s="2">
        <v>77.811116377755624</v>
      </c>
      <c r="I4" s="2">
        <v>0.18624377514595117</v>
      </c>
      <c r="J4" s="2">
        <v>0.20562614629924555</v>
      </c>
      <c r="K4" s="2">
        <v>33.534994270708999</v>
      </c>
      <c r="L4" s="2">
        <v>0.44775274110425367</v>
      </c>
      <c r="M4" s="2">
        <v>0.47711354505806886</v>
      </c>
      <c r="N4" s="2">
        <v>135.99641660285076</v>
      </c>
      <c r="O4" s="2">
        <v>0.10691784730891535</v>
      </c>
      <c r="P4" s="2">
        <v>0.11765015872973088</v>
      </c>
      <c r="Q4" s="2">
        <v>279.03601317148321</v>
      </c>
      <c r="R4" s="2">
        <v>4.8935354364290376E-2</v>
      </c>
      <c r="S4" s="2">
        <v>5.7340268799522684E-2</v>
      </c>
      <c r="T4" s="2">
        <v>621.78099288063424</v>
      </c>
      <c r="U4" s="2">
        <v>2.2730590435021077E-2</v>
      </c>
      <c r="V4" s="2">
        <v>2.5732533131760726E-2</v>
      </c>
      <c r="W4" s="2">
        <v>214.36093973191777</v>
      </c>
      <c r="X4" s="2">
        <v>6.6582396850112496E-2</v>
      </c>
      <c r="Y4" s="2">
        <v>7.4640463976365201E-2</v>
      </c>
      <c r="Z4" s="2">
        <v>566.55653863567181</v>
      </c>
      <c r="AA4" s="2">
        <v>2.4663402340807352E-2</v>
      </c>
      <c r="AB4" s="2">
        <v>2.8240782532542464E-2</v>
      </c>
    </row>
    <row r="5" spans="2:28" x14ac:dyDescent="0.25">
      <c r="B5" s="2">
        <v>446.12797985035957</v>
      </c>
      <c r="C5" s="2">
        <v>3.0597173516224492E-2</v>
      </c>
      <c r="D5" s="2">
        <v>3.586414823245726E-2</v>
      </c>
      <c r="E5" s="2">
        <v>190.8887459389633</v>
      </c>
      <c r="F5" s="2">
        <v>7.885868674116113E-2</v>
      </c>
      <c r="G5" s="2">
        <v>8.3818456249463769E-2</v>
      </c>
      <c r="H5" s="2">
        <v>170.8325577246963</v>
      </c>
      <c r="I5" s="2">
        <v>8.5710295260232883E-2</v>
      </c>
      <c r="J5" s="2">
        <v>9.3658961810925173E-2</v>
      </c>
      <c r="K5" s="2">
        <v>150.72224177138105</v>
      </c>
      <c r="L5" s="2">
        <v>9.6154723446836413E-2</v>
      </c>
      <c r="M5" s="2">
        <v>0.10615553359582566</v>
      </c>
      <c r="N5" s="2">
        <v>291.73198169884154</v>
      </c>
      <c r="O5" s="2">
        <v>4.7918362939569879E-2</v>
      </c>
      <c r="P5" s="2">
        <v>5.484486104960886E-2</v>
      </c>
      <c r="Q5" s="2">
        <v>535.41661826341476</v>
      </c>
      <c r="R5" s="2">
        <v>2.5699556762496242E-2</v>
      </c>
      <c r="S5" s="2">
        <v>2.9883271184026464E-2</v>
      </c>
      <c r="T5" s="2">
        <v>2702.516234059025</v>
      </c>
      <c r="U5" s="2">
        <v>5.2297646478723266E-3</v>
      </c>
      <c r="V5" s="2">
        <v>5.9204084690987827E-3</v>
      </c>
      <c r="W5" s="2">
        <v>678.15770821417584</v>
      </c>
      <c r="X5" s="2">
        <v>2.0895098388827336E-2</v>
      </c>
      <c r="Y5" s="2">
        <v>2.3593332061554742E-2</v>
      </c>
      <c r="Z5" s="2">
        <v>991.06758600904016</v>
      </c>
      <c r="AA5" s="2">
        <v>1.4070604248251873E-2</v>
      </c>
      <c r="AB5" s="2">
        <v>1.6144206738140716E-2</v>
      </c>
    </row>
    <row r="6" spans="2:28" x14ac:dyDescent="0.25">
      <c r="B6" s="2">
        <v>799.87687460254278</v>
      </c>
      <c r="C6" s="2">
        <v>1.7455284079996223E-2</v>
      </c>
      <c r="D6" s="2">
        <v>2.0003078608755089E-2</v>
      </c>
      <c r="E6" s="2">
        <v>447.02578186497226</v>
      </c>
      <c r="F6" s="2">
        <v>3.3647674308023151E-2</v>
      </c>
      <c r="G6" s="2">
        <v>3.5792119043444634E-2</v>
      </c>
      <c r="H6" s="2">
        <v>391.3927568111464</v>
      </c>
      <c r="I6" s="2">
        <v>3.695461625923499E-2</v>
      </c>
      <c r="J6" s="2">
        <v>4.0879652782435799E-2</v>
      </c>
      <c r="K6" s="2">
        <v>496.27482126612813</v>
      </c>
      <c r="L6" s="2">
        <v>2.8439579592495785E-2</v>
      </c>
      <c r="M6" s="2">
        <v>3.2240201022449164E-2</v>
      </c>
      <c r="N6" s="2">
        <v>715.90658514044935</v>
      </c>
      <c r="O6" s="2">
        <v>1.8768500299993249E-2</v>
      </c>
      <c r="P6" s="2">
        <v>2.2349284574412816E-2</v>
      </c>
      <c r="Q6" s="2">
        <v>657.14533462060695</v>
      </c>
      <c r="R6" s="2">
        <v>2.1930288437330123E-2</v>
      </c>
      <c r="S6" s="2">
        <v>2.4347734294176131E-2</v>
      </c>
      <c r="T6" s="2">
        <v>5500.171274091068</v>
      </c>
      <c r="U6" s="2">
        <v>4.3835358269442007E-3</v>
      </c>
      <c r="V6" s="2">
        <v>2.9090003206571203E-3</v>
      </c>
      <c r="W6" s="2">
        <v>1382.0661825696864</v>
      </c>
      <c r="X6" s="2">
        <v>1.0260985815941993E-2</v>
      </c>
      <c r="Y6" s="2">
        <v>1.157686961868286E-2</v>
      </c>
      <c r="Z6" s="2">
        <v>1567.0614031442703</v>
      </c>
      <c r="AA6" s="2">
        <v>8.7268138771541669E-3</v>
      </c>
      <c r="AB6" s="2">
        <v>1.021019340269398E-2</v>
      </c>
    </row>
    <row r="7" spans="2:28" x14ac:dyDescent="0.25">
      <c r="B7" s="2">
        <v>1305.0853524823597</v>
      </c>
      <c r="C7" s="2">
        <v>1.0899534595406274E-2</v>
      </c>
      <c r="D7" s="2">
        <v>1.225973456032353E-2</v>
      </c>
      <c r="E7" s="2">
        <v>1202.0668109626836</v>
      </c>
      <c r="F7" s="2">
        <v>1.2480276755888241E-2</v>
      </c>
      <c r="G7" s="2">
        <v>1.3310408251922611E-2</v>
      </c>
      <c r="H7" s="2">
        <v>698.29294049868292</v>
      </c>
      <c r="I7" s="2">
        <v>2.0754688191997574E-2</v>
      </c>
      <c r="J7" s="2">
        <v>2.2913019840317544E-2</v>
      </c>
      <c r="K7" s="2">
        <v>1091.4172707700375</v>
      </c>
      <c r="L7" s="2">
        <v>1.274093165743811E-2</v>
      </c>
      <c r="M7" s="2">
        <v>1.4659837651928832E-2</v>
      </c>
      <c r="N7" s="2">
        <v>1132.4282919145478</v>
      </c>
      <c r="O7" s="2">
        <v>1.2474875494275173E-2</v>
      </c>
      <c r="P7" s="2">
        <v>1.4128929941294109E-2</v>
      </c>
      <c r="Q7" s="2">
        <v>1417.1242336059313</v>
      </c>
      <c r="R7" s="2">
        <v>1.0070030404896489E-2</v>
      </c>
      <c r="S7" s="2">
        <v>1.1290470955596699E-2</v>
      </c>
      <c r="T7" s="2">
        <v>8645.6908775636039</v>
      </c>
      <c r="U7" s="2">
        <v>4.2990265483901346E-3</v>
      </c>
      <c r="V7" s="2">
        <v>1.8506329021688171E-3</v>
      </c>
      <c r="W7" s="2">
        <v>2422.9629823273281</v>
      </c>
      <c r="X7" s="2">
        <v>5.8247326730193182E-3</v>
      </c>
      <c r="Y7" s="2">
        <v>6.603485119954876E-3</v>
      </c>
      <c r="Z7" s="2">
        <v>2384.1202889609699</v>
      </c>
      <c r="AA7" s="2">
        <v>5.9337748201199365E-3</v>
      </c>
      <c r="AB7" s="2">
        <v>6.711070776958576E-3</v>
      </c>
    </row>
    <row r="8" spans="2:28" x14ac:dyDescent="0.25">
      <c r="B8" s="2">
        <v>1792.2480734120625</v>
      </c>
      <c r="C8" s="2">
        <v>7.9013564030752156E-3</v>
      </c>
      <c r="D8" s="2">
        <v>8.9273355833712088E-3</v>
      </c>
      <c r="E8" s="2">
        <v>2121.8764506861994</v>
      </c>
      <c r="F8" s="2">
        <v>7.1564693776179529E-3</v>
      </c>
      <c r="G8" s="2">
        <v>7.5404955810814134E-3</v>
      </c>
      <c r="H8" s="2">
        <v>1089.9622371611295</v>
      </c>
      <c r="I8" s="2">
        <v>1.3373779555479314E-2</v>
      </c>
      <c r="J8" s="2">
        <v>1.4679407647803412E-2</v>
      </c>
      <c r="K8" s="2">
        <v>2066.7771363698339</v>
      </c>
      <c r="L8" s="2">
        <v>7.0242576360550245E-3</v>
      </c>
      <c r="M8" s="2">
        <v>7.7415216756766573E-3</v>
      </c>
      <c r="N8" s="2">
        <v>1995.9784357925867</v>
      </c>
      <c r="O8" s="2">
        <v>7.2452564764629674E-3</v>
      </c>
      <c r="P8" s="2">
        <v>8.0161186679587205E-3</v>
      </c>
      <c r="Q8" s="2">
        <v>2301.1197480935866</v>
      </c>
      <c r="R8" s="2">
        <v>5.8630281724344957E-3</v>
      </c>
      <c r="S8" s="2">
        <v>6.953136625443136E-3</v>
      </c>
      <c r="T8" s="2">
        <v>12665.071070586055</v>
      </c>
      <c r="U8" s="2">
        <v>4.233065815258532E-3</v>
      </c>
      <c r="V8" s="2">
        <v>1.2633170323977998E-3</v>
      </c>
      <c r="W8" s="2">
        <v>3476.7328407811419</v>
      </c>
      <c r="X8" s="2">
        <v>4.1286806833376079E-3</v>
      </c>
      <c r="Y8" s="2">
        <v>4.602021706219212E-3</v>
      </c>
      <c r="Z8" s="2">
        <v>3107.2022800934842</v>
      </c>
      <c r="AA8" s="2">
        <v>4.4658374952819026E-3</v>
      </c>
      <c r="AB8" s="2">
        <v>5.1493268083977525E-3</v>
      </c>
    </row>
    <row r="9" spans="2:28" x14ac:dyDescent="0.25">
      <c r="B9" s="2">
        <v>2205.2003233817804</v>
      </c>
      <c r="C9" s="2">
        <v>6.5471728766163676E-3</v>
      </c>
      <c r="D9" s="2">
        <v>7.2555766613815985E-3</v>
      </c>
      <c r="E9" s="2">
        <v>3064.5742367662701</v>
      </c>
      <c r="F9" s="2">
        <v>5.1672064915747676E-3</v>
      </c>
      <c r="G9" s="2">
        <v>5.220953634617497E-3</v>
      </c>
      <c r="H9" s="2">
        <v>1764.7938014631548</v>
      </c>
      <c r="I9" s="2">
        <v>8.7177937302360155E-3</v>
      </c>
      <c r="J9" s="2">
        <v>9.0662149803193582E-3</v>
      </c>
      <c r="K9" s="2">
        <v>2757.9135094111298</v>
      </c>
      <c r="L9" s="2">
        <v>5.4149500606268308E-3</v>
      </c>
      <c r="M9" s="2">
        <v>5.8014872277181466E-3</v>
      </c>
      <c r="N9" s="2">
        <v>2725.5825951957386</v>
      </c>
      <c r="O9" s="2">
        <v>5.2405977509607168E-3</v>
      </c>
      <c r="P9" s="2">
        <v>5.8703045830284057E-3</v>
      </c>
      <c r="Q9" s="2">
        <v>3488.5565324929785</v>
      </c>
      <c r="R9" s="2">
        <v>3.9909352430089256E-3</v>
      </c>
      <c r="S9" s="2">
        <v>4.5864241702759916E-3</v>
      </c>
      <c r="T9" s="2">
        <v>16392.261872818654</v>
      </c>
      <c r="U9" s="2">
        <v>4.0905018026883792E-3</v>
      </c>
      <c r="V9" s="2">
        <v>9.7607030220343816E-4</v>
      </c>
      <c r="W9" s="2">
        <v>4856.4264509649684</v>
      </c>
      <c r="X9" s="2">
        <v>3.7242787227893524E-3</v>
      </c>
      <c r="Y9" s="2">
        <v>3.294603585898189E-3</v>
      </c>
      <c r="Z9" s="2">
        <v>3742.2122856331116</v>
      </c>
      <c r="AA9" s="2">
        <v>4.3674774978513017E-3</v>
      </c>
      <c r="AB9" s="2">
        <v>4.275545794509384E-3</v>
      </c>
    </row>
    <row r="10" spans="2:28" x14ac:dyDescent="0.25">
      <c r="B10" s="2">
        <v>3324.7111320029026</v>
      </c>
      <c r="C10" s="2">
        <v>4.3503524366039961E-3</v>
      </c>
      <c r="D10" s="2">
        <v>4.8124481691018779E-3</v>
      </c>
      <c r="E10" s="2">
        <v>4311.668950292079</v>
      </c>
      <c r="F10" s="2">
        <v>4.4881518351371419E-3</v>
      </c>
      <c r="G10" s="2">
        <v>3.7108600369043028E-3</v>
      </c>
      <c r="H10" s="2">
        <v>1904.2770407020846</v>
      </c>
      <c r="I10" s="2">
        <v>8.3043355194331783E-3</v>
      </c>
      <c r="J10" s="2">
        <v>8.4021387949418259E-3</v>
      </c>
      <c r="K10" s="2">
        <v>3650.4570673866406</v>
      </c>
      <c r="L10" s="2">
        <v>4.1454757746124567E-3</v>
      </c>
      <c r="M10" s="2">
        <v>4.3830127856987477E-3</v>
      </c>
      <c r="N10" s="2">
        <v>3560.5421566241384</v>
      </c>
      <c r="O10" s="2">
        <v>4.0011418535830304E-3</v>
      </c>
      <c r="P10" s="2">
        <v>4.4936976719214304E-3</v>
      </c>
      <c r="Q10" s="2">
        <v>5180.9436017607059</v>
      </c>
      <c r="R10" s="2">
        <v>3.7043980468687491E-3</v>
      </c>
      <c r="S10" s="2">
        <v>3.0882405271816732E-3</v>
      </c>
      <c r="T10" s="2">
        <v>21398.261106978829</v>
      </c>
      <c r="U10" s="2">
        <v>3.8654782179925883E-3</v>
      </c>
      <c r="V10" s="2">
        <v>7.4772430899919056E-4</v>
      </c>
      <c r="W10" s="2">
        <v>6283.0332070872091</v>
      </c>
      <c r="X10" s="2">
        <v>4.1166073624600468E-3</v>
      </c>
      <c r="Y10" s="2">
        <v>2.5465407348081708E-3</v>
      </c>
      <c r="Z10" s="2">
        <v>5346.7261616821261</v>
      </c>
      <c r="AA10" s="2">
        <v>3.8442900892545319E-3</v>
      </c>
      <c r="AB10" s="2">
        <v>2.9924854043705622E-3</v>
      </c>
    </row>
    <row r="11" spans="2:28" x14ac:dyDescent="0.25">
      <c r="B11" s="2">
        <v>3592.6697746569771</v>
      </c>
      <c r="C11" s="2">
        <v>4.2202997953413104E-3</v>
      </c>
      <c r="D11" s="2">
        <v>4.4535125696398455E-3</v>
      </c>
      <c r="E11" s="2">
        <v>5768.0586359690597</v>
      </c>
      <c r="F11" s="2">
        <v>4.5560341841542279E-3</v>
      </c>
      <c r="G11" s="2">
        <v>2.7738969053167275E-3</v>
      </c>
      <c r="H11" s="2">
        <v>2432.8152129305176</v>
      </c>
      <c r="I11" s="2">
        <v>6.6404372776514174E-3</v>
      </c>
      <c r="J11" s="2">
        <v>6.5767428265654168E-3</v>
      </c>
      <c r="K11" s="2">
        <v>5152.7806922417831</v>
      </c>
      <c r="L11" s="2">
        <v>4.2591114397721687E-3</v>
      </c>
      <c r="M11" s="2">
        <v>3.105119537513054E-3</v>
      </c>
      <c r="N11" s="2">
        <v>4609.7171320329771</v>
      </c>
      <c r="O11" s="2">
        <v>4.6146234132633151E-3</v>
      </c>
      <c r="P11" s="2">
        <v>3.4709288101032959E-3</v>
      </c>
      <c r="Q11" s="2">
        <v>6131.4919451040478</v>
      </c>
      <c r="R11" s="2">
        <v>3.7995197955326991E-3</v>
      </c>
      <c r="S11" s="2">
        <v>2.6094790865338877E-3</v>
      </c>
      <c r="T11" s="2">
        <v>25484.101288152789</v>
      </c>
      <c r="U11" s="2">
        <v>3.7774186041214341E-3</v>
      </c>
      <c r="V11" s="2">
        <v>6.2784242689532008E-4</v>
      </c>
      <c r="W11" s="2">
        <v>7882.3306886771024</v>
      </c>
      <c r="X11" s="2">
        <v>4.2685700994318692E-3</v>
      </c>
      <c r="Y11" s="2">
        <v>2.0298564767123836E-3</v>
      </c>
      <c r="Z11" s="2">
        <v>6135.1211791543983</v>
      </c>
      <c r="AA11" s="2">
        <v>3.9499980311449275E-3</v>
      </c>
      <c r="AB11" s="2">
        <v>2.6079354478545564E-3</v>
      </c>
    </row>
    <row r="12" spans="2:28" x14ac:dyDescent="0.25">
      <c r="B12" s="2">
        <v>4061.0491025282677</v>
      </c>
      <c r="C12" s="2">
        <v>4.1213865188879971E-3</v>
      </c>
      <c r="D12" s="2">
        <v>3.939868638879288E-3</v>
      </c>
      <c r="E12" s="2">
        <v>8157.1866671455173</v>
      </c>
      <c r="F12" s="2">
        <v>4.5151910376318256E-3</v>
      </c>
      <c r="G12" s="2">
        <v>1.9614605688064945E-3</v>
      </c>
      <c r="H12" s="2">
        <v>3389.2944067308526</v>
      </c>
      <c r="I12" s="2">
        <v>4.8522043025432367E-3</v>
      </c>
      <c r="J12" s="2">
        <v>4.7207465861405697E-3</v>
      </c>
      <c r="K12" s="2">
        <v>6619.0308516669402</v>
      </c>
      <c r="L12" s="2">
        <v>4.4152679133751408E-3</v>
      </c>
      <c r="M12" s="2">
        <v>2.417272310487955E-3</v>
      </c>
      <c r="N12" s="2">
        <v>5909.1010293154886</v>
      </c>
      <c r="O12" s="2">
        <v>4.1487707743917482E-3</v>
      </c>
      <c r="P12" s="2">
        <v>2.7076876703618388E-3</v>
      </c>
      <c r="Q12" s="2">
        <v>7864.2989873158758</v>
      </c>
      <c r="R12" s="2">
        <v>3.8597307649701029E-3</v>
      </c>
      <c r="S12" s="2">
        <v>2.0345106443442683E-3</v>
      </c>
      <c r="T12" s="2">
        <v>31897.716757900551</v>
      </c>
      <c r="U12" s="2">
        <v>3.604568413650189E-3</v>
      </c>
      <c r="V12" s="2">
        <v>5.0160330036904776E-4</v>
      </c>
      <c r="W12" s="2">
        <v>9652.2668103895085</v>
      </c>
      <c r="X12" s="2">
        <v>4.1453294547423788E-3</v>
      </c>
      <c r="Y12" s="2">
        <v>1.6576417036853889E-3</v>
      </c>
      <c r="Z12" s="2">
        <v>7622.1079680471867</v>
      </c>
      <c r="AA12" s="2">
        <v>3.9663547609632898E-3</v>
      </c>
      <c r="AB12" s="2">
        <v>2.0991568299837744E-3</v>
      </c>
    </row>
    <row r="13" spans="2:28" x14ac:dyDescent="0.25">
      <c r="B13" s="2">
        <v>4866.701070413108</v>
      </c>
      <c r="C13" s="2">
        <v>4.479027497799765E-3</v>
      </c>
      <c r="D13" s="2">
        <v>3.2876479916285153E-3</v>
      </c>
      <c r="E13" s="2">
        <v>10953.275987775018</v>
      </c>
      <c r="F13" s="2">
        <v>4.6049203379354359E-3</v>
      </c>
      <c r="G13" s="2">
        <v>1.4607501918017629E-3</v>
      </c>
      <c r="H13" s="2">
        <v>4391.2147450710299</v>
      </c>
      <c r="I13" s="2">
        <v>4.5405175678312586E-3</v>
      </c>
      <c r="J13" s="2">
        <v>3.6436387033814245E-3</v>
      </c>
      <c r="K13" s="2">
        <v>8420.8777933132806</v>
      </c>
      <c r="L13" s="2">
        <v>4.3357907012479425E-3</v>
      </c>
      <c r="M13" s="2">
        <v>1.9000394487027267E-3</v>
      </c>
      <c r="N13" s="2">
        <v>7497.5388987178194</v>
      </c>
      <c r="O13" s="2">
        <v>4.2488147513813322E-3</v>
      </c>
      <c r="P13" s="2">
        <v>2.1340336097137444E-3</v>
      </c>
      <c r="Q13" s="2">
        <v>9380.3379873856102</v>
      </c>
      <c r="R13" s="2">
        <v>3.8391534120220819E-3</v>
      </c>
      <c r="S13" s="2">
        <v>1.7056954687044653E-3</v>
      </c>
      <c r="T13" s="2">
        <v>36786.468630512398</v>
      </c>
      <c r="U13" s="2">
        <v>3.6096745123901392E-3</v>
      </c>
      <c r="V13" s="2">
        <v>4.3494253717870761E-4</v>
      </c>
      <c r="W13" s="2">
        <v>12506.464452011729</v>
      </c>
      <c r="X13" s="2">
        <v>4.1028163200998368E-3</v>
      </c>
      <c r="Y13" s="2">
        <v>1.2793383822736822E-3</v>
      </c>
      <c r="Z13" s="2">
        <v>10224.909468962836</v>
      </c>
      <c r="AA13" s="2">
        <v>3.5088723177214955E-3</v>
      </c>
      <c r="AB13" s="2">
        <v>1.5648060306614098E-3</v>
      </c>
    </row>
    <row r="14" spans="2:28" x14ac:dyDescent="0.25">
      <c r="B14" s="2">
        <v>6441.4105382844155</v>
      </c>
      <c r="C14" s="2">
        <v>4.4620624518218379E-3</v>
      </c>
      <c r="D14" s="2">
        <v>2.4839280006924368E-3</v>
      </c>
      <c r="E14" s="2">
        <v>14893.492465598107</v>
      </c>
      <c r="F14" s="2">
        <v>4.6435158960776834E-3</v>
      </c>
      <c r="G14" s="2">
        <v>1.0742946986381987E-3</v>
      </c>
      <c r="H14" s="2">
        <v>5518.1689525814118</v>
      </c>
      <c r="I14" s="2">
        <v>4.3703118587789976E-3</v>
      </c>
      <c r="J14" s="2">
        <v>2.8995125262547758E-3</v>
      </c>
      <c r="K14" s="2">
        <v>10082.639087551121</v>
      </c>
      <c r="L14" s="2">
        <v>4.3105039361056195E-3</v>
      </c>
      <c r="M14" s="2">
        <v>1.5868861179167816E-3</v>
      </c>
      <c r="N14" s="2">
        <v>9108.0978954928032</v>
      </c>
      <c r="O14" s="2">
        <v>4.1668806038331358E-3</v>
      </c>
      <c r="P14" s="2">
        <v>1.7566785275680552E-3</v>
      </c>
      <c r="Q14" s="2">
        <v>11863.712879534189</v>
      </c>
      <c r="R14" s="2">
        <v>3.7907202174221615E-3</v>
      </c>
      <c r="S14" s="2">
        <v>1.3486503055549518E-3</v>
      </c>
      <c r="T14" s="2">
        <v>44334.266284295983</v>
      </c>
      <c r="U14" s="2">
        <v>3.4969249893677858E-3</v>
      </c>
      <c r="V14" s="2">
        <v>3.6089466096944287E-4</v>
      </c>
      <c r="W14" s="2">
        <v>15708.160609714989</v>
      </c>
      <c r="X14" s="2">
        <v>3.9724950758127046E-3</v>
      </c>
      <c r="Y14" s="2">
        <v>1.0185788392120538E-3</v>
      </c>
      <c r="Z14" s="2">
        <v>12587.091613942481</v>
      </c>
      <c r="AA14" s="2">
        <v>3.589748133525218E-3</v>
      </c>
      <c r="AB14" s="2">
        <v>1.2711435247104348E-3</v>
      </c>
    </row>
    <row r="15" spans="2:28" x14ac:dyDescent="0.25">
      <c r="B15" s="2">
        <v>7306.6180871245469</v>
      </c>
      <c r="C15" s="2">
        <v>4.306972057782456E-3</v>
      </c>
      <c r="D15" s="2">
        <v>2.1897955811040143E-3</v>
      </c>
      <c r="E15" s="2">
        <v>19714.575344105502</v>
      </c>
      <c r="F15" s="2">
        <v>3.9237356819943536E-3</v>
      </c>
      <c r="G15" s="2">
        <v>8.1158227964488563E-4</v>
      </c>
      <c r="H15" s="2">
        <v>6638.5939563403563</v>
      </c>
      <c r="I15" s="2">
        <v>4.299153456736462E-3</v>
      </c>
      <c r="J15" s="2">
        <v>2.4101489118367901E-3</v>
      </c>
      <c r="K15" s="2">
        <v>12652.284342877007</v>
      </c>
      <c r="L15" s="2">
        <v>4.1437960945336031E-3</v>
      </c>
      <c r="M15" s="2">
        <v>1.264593773456229E-3</v>
      </c>
      <c r="N15" s="2">
        <v>11368.733414970997</v>
      </c>
      <c r="O15" s="2">
        <v>4.1235870148677491E-3</v>
      </c>
      <c r="P15" s="2">
        <v>1.4073687380979738E-3</v>
      </c>
      <c r="Q15" s="2">
        <v>14119.538720726032</v>
      </c>
      <c r="R15" s="2">
        <v>3.7475431669777752E-3</v>
      </c>
      <c r="S15" s="2">
        <v>1.1331814952646891E-3</v>
      </c>
      <c r="T15" s="2">
        <v>56884.824855533014</v>
      </c>
      <c r="U15" s="2">
        <v>3.2919548524548443E-3</v>
      </c>
      <c r="V15" s="2">
        <v>2.8127009339721522E-4</v>
      </c>
      <c r="W15" s="2">
        <v>20412.485692442227</v>
      </c>
      <c r="X15" s="2">
        <v>3.6558884266166157E-3</v>
      </c>
      <c r="Y15" s="2">
        <v>7.8383398480098084E-4</v>
      </c>
      <c r="Z15" s="2">
        <v>15448.089856370763</v>
      </c>
      <c r="AA15" s="2">
        <v>3.3874814144870717E-3</v>
      </c>
      <c r="AB15" s="2">
        <v>1.0357267564314193E-3</v>
      </c>
    </row>
    <row r="16" spans="2:28" x14ac:dyDescent="0.25">
      <c r="B16" s="2">
        <v>8089.1713046155455</v>
      </c>
      <c r="C16" s="2">
        <v>4.387835325969227E-3</v>
      </c>
      <c r="D16" s="2">
        <v>1.9779529197101646E-3</v>
      </c>
      <c r="H16" s="2">
        <v>8727.8767640979604</v>
      </c>
      <c r="I16" s="2">
        <v>4.268764942475454E-3</v>
      </c>
      <c r="J16" s="2">
        <v>1.8332064524347836E-3</v>
      </c>
      <c r="K16" s="2">
        <v>15290.958656029168</v>
      </c>
      <c r="L16" s="2">
        <v>4.0652115469096998E-3</v>
      </c>
      <c r="M16" s="2">
        <v>1.0463699732581031E-3</v>
      </c>
      <c r="N16" s="2">
        <v>13862.495153717862</v>
      </c>
      <c r="O16" s="2">
        <v>3.9672003847979623E-3</v>
      </c>
      <c r="P16" s="2">
        <v>1.1541933701386268E-3</v>
      </c>
      <c r="Q16" s="2">
        <v>18330.38616678966</v>
      </c>
      <c r="R16" s="2">
        <v>3.5361927069062302E-3</v>
      </c>
      <c r="S16" s="2">
        <v>8.728675901541141E-4</v>
      </c>
      <c r="T16" s="2">
        <v>75878.325040305615</v>
      </c>
      <c r="U16" s="2">
        <v>3.3004738258385321E-3</v>
      </c>
      <c r="V16" s="2">
        <v>2.1086390601665232E-4</v>
      </c>
      <c r="W16" s="2">
        <v>27022.501794243672</v>
      </c>
      <c r="X16" s="2">
        <v>3.5627875053174645E-3</v>
      </c>
      <c r="Y16" s="2">
        <v>5.9209913729780259E-4</v>
      </c>
      <c r="Z16" s="2">
        <v>18229.127728454903</v>
      </c>
      <c r="AA16" s="2">
        <v>3.3363581870728492E-3</v>
      </c>
      <c r="AB16" s="2">
        <v>8.777161605502754E-4</v>
      </c>
    </row>
    <row r="17" spans="2:28" x14ac:dyDescent="0.25">
      <c r="B17" s="2">
        <v>9049.6340976217034</v>
      </c>
      <c r="C17" s="2">
        <v>4.3506601037871699E-3</v>
      </c>
      <c r="D17" s="2">
        <v>1.768027284573295E-3</v>
      </c>
      <c r="H17" s="2">
        <v>11092.524316502553</v>
      </c>
      <c r="I17" s="2">
        <v>4.2068701045292365E-3</v>
      </c>
      <c r="J17" s="2">
        <v>1.442412884882885E-3</v>
      </c>
      <c r="K17" s="2">
        <v>23332.497340360591</v>
      </c>
      <c r="L17" s="2">
        <v>3.7787780998618905E-3</v>
      </c>
      <c r="M17" s="2">
        <v>6.8573885455129461E-4</v>
      </c>
      <c r="N17" s="2">
        <v>20872.307089479251</v>
      </c>
      <c r="O17" s="2">
        <v>3.6408839379768335E-3</v>
      </c>
      <c r="P17" s="2">
        <v>7.6656595418073592E-4</v>
      </c>
      <c r="Q17" s="2">
        <v>23287.692255764192</v>
      </c>
      <c r="R17" s="2">
        <v>3.4842305200941844E-3</v>
      </c>
      <c r="S17" s="2">
        <v>6.8705820328932184E-4</v>
      </c>
      <c r="T17" s="2">
        <v>94021.941824066351</v>
      </c>
      <c r="U17" s="2">
        <v>3.0848918600325042E-3</v>
      </c>
      <c r="V17" s="2">
        <v>1.7017304354274203E-4</v>
      </c>
      <c r="W17" s="2">
        <v>34881.083190100959</v>
      </c>
      <c r="X17" s="2">
        <v>3.4309386042529321E-3</v>
      </c>
      <c r="Y17" s="2">
        <v>4.5870135146894471E-4</v>
      </c>
      <c r="Z17" s="2">
        <v>21200.01084427466</v>
      </c>
      <c r="AA17" s="2">
        <v>3.2992874615767978E-3</v>
      </c>
      <c r="AB17" s="2">
        <v>7.5471659507763929E-4</v>
      </c>
    </row>
    <row r="18" spans="2:28" x14ac:dyDescent="0.25">
      <c r="B18" s="2">
        <v>10060.943618766441</v>
      </c>
      <c r="C18" s="2">
        <v>4.1607651894308246E-3</v>
      </c>
      <c r="D18" s="2">
        <v>1.5903080870223322E-3</v>
      </c>
      <c r="Q18" s="2">
        <v>29375.945019835322</v>
      </c>
      <c r="R18" s="2">
        <v>3.3615020245345083E-3</v>
      </c>
      <c r="S18" s="2">
        <v>5.4466332876087651E-4</v>
      </c>
      <c r="T18" s="2">
        <v>133070.86834308607</v>
      </c>
      <c r="U18" s="2">
        <v>2.9096714905623472E-3</v>
      </c>
      <c r="V18" s="2">
        <v>1.2023668440149101E-4</v>
      </c>
      <c r="W18" s="2">
        <v>44955.254581325418</v>
      </c>
      <c r="X18" s="2">
        <v>3.0700869561298447E-3</v>
      </c>
      <c r="Y18" s="2">
        <v>3.5590945149816726E-4</v>
      </c>
      <c r="Z18" s="2">
        <v>23996.404183616112</v>
      </c>
      <c r="AA18" s="2">
        <v>3.2403351454424146E-3</v>
      </c>
      <c r="AB18" s="2">
        <v>6.6676656542250727E-4</v>
      </c>
    </row>
    <row r="19" spans="2:28" x14ac:dyDescent="0.25">
      <c r="B19" s="2">
        <v>10968.032607822744</v>
      </c>
      <c r="C19" s="2">
        <v>4.1392515139492964E-3</v>
      </c>
      <c r="D19" s="2">
        <v>1.4587848679979579E-3</v>
      </c>
      <c r="Q19" s="2">
        <v>43305.936257840229</v>
      </c>
      <c r="R19" s="2">
        <v>3.0823020398667495E-3</v>
      </c>
      <c r="S19" s="2">
        <v>3.6946435945264469E-4</v>
      </c>
      <c r="T19" s="2">
        <v>175386.97428871022</v>
      </c>
      <c r="U19" s="2">
        <v>2.8007334643150965E-3</v>
      </c>
      <c r="V19" s="2">
        <v>9.1226843184271357E-5</v>
      </c>
      <c r="Z19" s="2">
        <v>28845.137356510553</v>
      </c>
      <c r="AA19" s="2">
        <v>3.1800193753024611E-3</v>
      </c>
      <c r="AB19" s="2">
        <v>5.5468621287007626E-4</v>
      </c>
    </row>
    <row r="20" spans="2:28" x14ac:dyDescent="0.25">
      <c r="Q20"/>
      <c r="Z20" s="2">
        <v>33854.000406345469</v>
      </c>
      <c r="AA20" s="2">
        <v>3.1672205232429499E-3</v>
      </c>
      <c r="AB20" s="2">
        <v>4.7261770567595961E-4</v>
      </c>
    </row>
    <row r="21" spans="2:28" x14ac:dyDescent="0.25">
      <c r="Z21" s="2">
        <v>42781.162827365231</v>
      </c>
      <c r="AA21" s="2">
        <v>3.3416395876794316E-3</v>
      </c>
      <c r="AB21" s="2">
        <v>3.7399637930751853E-4</v>
      </c>
    </row>
    <row r="22" spans="2:28" x14ac:dyDescent="0.25">
      <c r="Z22" s="2">
        <v>52814.074364949454</v>
      </c>
      <c r="AA22" s="2">
        <v>3.0671960819243834E-3</v>
      </c>
      <c r="AB22" s="2">
        <v>3.029495488160737E-4</v>
      </c>
    </row>
    <row r="23" spans="2:28" x14ac:dyDescent="0.25">
      <c r="Z23" s="2">
        <v>63715.367304147076</v>
      </c>
      <c r="AA23" s="2">
        <v>2.7815079807542568E-3</v>
      </c>
      <c r="AB23" s="2">
        <v>2.5111681336817155E-4</v>
      </c>
    </row>
  </sheetData>
  <mergeCells count="9">
    <mergeCell ref="Q2:S2"/>
    <mergeCell ref="T2:V2"/>
    <mergeCell ref="W2:Y2"/>
    <mergeCell ref="Z2:AB2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C28A-D11C-4D49-86B7-9F9D1A3C36FB}">
  <dimension ref="B3:F12"/>
  <sheetViews>
    <sheetView workbookViewId="0">
      <selection activeCell="E19" sqref="E19"/>
    </sheetView>
  </sheetViews>
  <sheetFormatPr defaultRowHeight="15" x14ac:dyDescent="0.25"/>
  <cols>
    <col min="1" max="1" width="3.85546875" customWidth="1"/>
    <col min="2" max="2" width="23.7109375" bestFit="1" customWidth="1"/>
    <col min="3" max="3" width="13.7109375" bestFit="1" customWidth="1"/>
    <col min="4" max="4" width="13.85546875" bestFit="1" customWidth="1"/>
    <col min="5" max="5" width="20.28515625" bestFit="1" customWidth="1"/>
    <col min="6" max="6" width="10" bestFit="1" customWidth="1"/>
  </cols>
  <sheetData>
    <row r="3" spans="2:6" x14ac:dyDescent="0.25">
      <c r="B3" s="6" t="s">
        <v>3</v>
      </c>
      <c r="C3" s="7" t="s">
        <v>18</v>
      </c>
      <c r="D3" s="7" t="s">
        <v>28</v>
      </c>
      <c r="E3" s="7" t="s">
        <v>29</v>
      </c>
      <c r="F3" s="7" t="s">
        <v>19</v>
      </c>
    </row>
    <row r="4" spans="2:6" x14ac:dyDescent="0.25">
      <c r="B4" s="8" t="s">
        <v>21</v>
      </c>
      <c r="C4" s="9" t="s">
        <v>27</v>
      </c>
      <c r="D4" s="10">
        <v>0.1012</v>
      </c>
      <c r="E4" s="10">
        <v>1.4300999999999999</v>
      </c>
      <c r="F4" s="10">
        <v>0.88119999999999998</v>
      </c>
    </row>
    <row r="5" spans="2:6" x14ac:dyDescent="0.25">
      <c r="B5" s="30" t="s">
        <v>22</v>
      </c>
      <c r="C5" s="9" t="s">
        <v>20</v>
      </c>
      <c r="D5" s="9">
        <v>2.47E-2</v>
      </c>
      <c r="E5" s="9">
        <v>1.4173</v>
      </c>
      <c r="F5" s="9">
        <v>0.93089999999999995</v>
      </c>
    </row>
    <row r="6" spans="2:6" x14ac:dyDescent="0.25">
      <c r="B6" s="30"/>
      <c r="C6" s="9" t="s">
        <v>23</v>
      </c>
      <c r="D6" s="9">
        <v>6.0499999999999998E-2</v>
      </c>
      <c r="E6" s="9">
        <v>1.7284999999999999</v>
      </c>
      <c r="F6" s="9">
        <v>0.97709999999999997</v>
      </c>
    </row>
    <row r="7" spans="2:6" x14ac:dyDescent="0.25">
      <c r="B7" s="30" t="s">
        <v>24</v>
      </c>
      <c r="C7" s="9" t="s">
        <v>20</v>
      </c>
      <c r="D7" s="9">
        <v>5.6300000000000003E-2</v>
      </c>
      <c r="E7" s="9">
        <v>1.5279</v>
      </c>
      <c r="F7" s="9">
        <v>0.70550000000000002</v>
      </c>
    </row>
    <row r="8" spans="2:6" x14ac:dyDescent="0.25">
      <c r="B8" s="30"/>
      <c r="C8" s="9" t="s">
        <v>23</v>
      </c>
      <c r="D8" s="9">
        <v>0.1177</v>
      </c>
      <c r="E8" s="9">
        <v>1.1013999999999999</v>
      </c>
      <c r="F8" s="9">
        <v>0.86240000000000006</v>
      </c>
    </row>
    <row r="9" spans="2:6" x14ac:dyDescent="0.25">
      <c r="B9" s="30" t="s">
        <v>25</v>
      </c>
      <c r="C9" s="9" t="s">
        <v>20</v>
      </c>
      <c r="D9" s="9">
        <v>0.26069999999999999</v>
      </c>
      <c r="E9" s="9">
        <v>0.2462</v>
      </c>
      <c r="F9" s="9">
        <v>0.96889999999999998</v>
      </c>
    </row>
    <row r="10" spans="2:6" x14ac:dyDescent="0.25">
      <c r="B10" s="30"/>
      <c r="C10" s="9" t="s">
        <v>23</v>
      </c>
      <c r="D10" s="9">
        <v>0.1166</v>
      </c>
      <c r="E10" s="9">
        <v>0.20300000000000001</v>
      </c>
      <c r="F10" s="9">
        <v>1</v>
      </c>
    </row>
    <row r="11" spans="2:6" x14ac:dyDescent="0.25">
      <c r="B11" s="30" t="s">
        <v>26</v>
      </c>
      <c r="C11" s="9" t="s">
        <v>20</v>
      </c>
      <c r="D11" s="9">
        <v>9.9900000000000003E-2</v>
      </c>
      <c r="E11" s="9">
        <v>0.74609999999999999</v>
      </c>
      <c r="F11" s="9">
        <v>0.98699999999999999</v>
      </c>
    </row>
    <row r="12" spans="2:6" x14ac:dyDescent="0.25">
      <c r="B12" s="30"/>
      <c r="C12" s="9" t="s">
        <v>23</v>
      </c>
      <c r="D12" s="9">
        <v>0.28160000000000002</v>
      </c>
      <c r="E12" s="9">
        <v>0.15</v>
      </c>
      <c r="F12" s="9">
        <v>0.98809999999999998</v>
      </c>
    </row>
  </sheetData>
  <mergeCells count="4">
    <mergeCell ref="B5:B6"/>
    <mergeCell ref="B11:B12"/>
    <mergeCell ref="B9:B10"/>
    <mergeCell ref="B7:B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 data</vt:lpstr>
      <vt:lpstr>Base Fluid</vt:lpstr>
      <vt:lpstr>SMP</vt:lpstr>
      <vt:lpstr>CaCO3</vt:lpstr>
      <vt:lpstr>Walnut</vt:lpstr>
      <vt:lpstr>Cedar Fiber</vt:lpstr>
      <vt:lpstr>Friction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Abdelmjeed Mohamed</dc:creator>
  <cp:lastModifiedBy>Mjeed</cp:lastModifiedBy>
  <dcterms:created xsi:type="dcterms:W3CDTF">2015-06-05T18:17:20Z</dcterms:created>
  <dcterms:modified xsi:type="dcterms:W3CDTF">2021-08-29T05:03:33Z</dcterms:modified>
</cp:coreProperties>
</file>