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taverna/Documents/DEEPEN/Exploration Method Ranking and Weighting/Stat Weighting and Categorical Exploration Datasets/Hydrothermal/"/>
    </mc:Choice>
  </mc:AlternateContent>
  <xr:revisionPtr revIDLastSave="0" documentId="13_ncr:1_{85D21ADC-85A0-8242-BC7A-2F83EABB3417}" xr6:coauthVersionLast="47" xr6:coauthVersionMax="47" xr10:uidLastSave="{00000000-0000-0000-0000-000000000000}"/>
  <bookViews>
    <workbookView xWindow="47020" yWindow="3040" windowWidth="19420" windowHeight="10420" xr2:uid="{D9370E9B-3614-404F-80A7-5A968EF857D2}"/>
  </bookViews>
  <sheets>
    <sheet name="Normalized Weights" sheetId="3" r:id="rId1"/>
    <sheet name="Settings" sheetId="4" r:id="rId2"/>
    <sheet name="Ranking Table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" l="1"/>
  <c r="E4" i="4"/>
  <c r="F4" i="4"/>
  <c r="G4" i="4"/>
  <c r="H4" i="4"/>
  <c r="I4" i="4"/>
  <c r="J4" i="4"/>
  <c r="K4" i="4"/>
  <c r="L4" i="4"/>
  <c r="M4" i="4"/>
  <c r="N4" i="4"/>
  <c r="O4" i="4"/>
  <c r="P4" i="4"/>
  <c r="Q4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D10" i="4"/>
  <c r="D129" i="4"/>
  <c r="D130" i="4"/>
  <c r="D131" i="4"/>
  <c r="D132" i="4"/>
  <c r="D133" i="4"/>
  <c r="D134" i="4"/>
  <c r="D135" i="4"/>
  <c r="D136" i="4"/>
  <c r="D4" i="4"/>
  <c r="D7" i="4"/>
  <c r="J35" i="3"/>
  <c r="I35" i="3"/>
  <c r="J25" i="3"/>
  <c r="J26" i="3"/>
  <c r="J27" i="3"/>
  <c r="J28" i="3"/>
  <c r="J29" i="3"/>
  <c r="J30" i="3"/>
  <c r="J31" i="3"/>
  <c r="J32" i="3"/>
  <c r="J33" i="3"/>
  <c r="J34" i="3"/>
  <c r="J24" i="3"/>
  <c r="J6" i="3"/>
  <c r="E11" i="4" s="1"/>
  <c r="J7" i="3"/>
  <c r="F11" i="4" s="1"/>
  <c r="J8" i="3"/>
  <c r="G11" i="4" s="1"/>
  <c r="J9" i="3"/>
  <c r="J10" i="3"/>
  <c r="J11" i="3"/>
  <c r="J12" i="3"/>
  <c r="I11" i="4" s="1"/>
  <c r="J13" i="3"/>
  <c r="J11" i="4" s="1"/>
  <c r="J5" i="3"/>
  <c r="M5" i="3" s="1"/>
  <c r="I24" i="3"/>
  <c r="K24" i="3"/>
  <c r="L24" i="3"/>
  <c r="I25" i="3"/>
  <c r="K25" i="3"/>
  <c r="L25" i="3"/>
  <c r="R4" i="4" s="1"/>
  <c r="I26" i="3"/>
  <c r="K26" i="3"/>
  <c r="L26" i="3"/>
  <c r="S4" i="4" s="1"/>
  <c r="I27" i="3"/>
  <c r="K27" i="3"/>
  <c r="L27" i="3"/>
  <c r="T4" i="4" s="1"/>
  <c r="I28" i="3"/>
  <c r="K28" i="3"/>
  <c r="L28" i="3"/>
  <c r="U4" i="4" s="1"/>
  <c r="I29" i="3"/>
  <c r="K29" i="3"/>
  <c r="L29" i="3"/>
  <c r="V4" i="4" s="1"/>
  <c r="I30" i="3"/>
  <c r="K30" i="3"/>
  <c r="L30" i="3"/>
  <c r="W4" i="4" s="1"/>
  <c r="I31" i="3"/>
  <c r="K31" i="3"/>
  <c r="L31" i="3"/>
  <c r="X4" i="4" s="1"/>
  <c r="I32" i="3"/>
  <c r="K32" i="3"/>
  <c r="L32" i="3"/>
  <c r="Y4" i="4" s="1"/>
  <c r="I33" i="3"/>
  <c r="K33" i="3"/>
  <c r="L33" i="3"/>
  <c r="Z4" i="4" s="1"/>
  <c r="I34" i="3"/>
  <c r="K34" i="3"/>
  <c r="L34" i="3"/>
  <c r="H25" i="3"/>
  <c r="H26" i="3"/>
  <c r="H27" i="3"/>
  <c r="H28" i="3"/>
  <c r="H29" i="3"/>
  <c r="H30" i="3"/>
  <c r="H31" i="3"/>
  <c r="H32" i="3"/>
  <c r="H33" i="3"/>
  <c r="H34" i="3"/>
  <c r="H24" i="3"/>
  <c r="M24" i="3" s="1"/>
  <c r="D11" i="4" l="1"/>
  <c r="J14" i="3"/>
  <c r="H11" i="4"/>
  <c r="M32" i="3"/>
  <c r="M28" i="3"/>
  <c r="M31" i="3"/>
  <c r="M27" i="3"/>
  <c r="M34" i="3"/>
  <c r="M30" i="3"/>
  <c r="M26" i="3"/>
  <c r="M33" i="3"/>
  <c r="M29" i="3"/>
  <c r="M25" i="3"/>
  <c r="L35" i="3"/>
  <c r="K35" i="3"/>
  <c r="H35" i="3"/>
  <c r="P7" i="4"/>
  <c r="O7" i="4"/>
  <c r="N7" i="4"/>
  <c r="M7" i="4"/>
  <c r="L7" i="4"/>
  <c r="K7" i="4"/>
  <c r="D6" i="4"/>
  <c r="K16" i="3"/>
  <c r="K6" i="4" s="1"/>
  <c r="I5" i="3"/>
  <c r="H5" i="3"/>
  <c r="R7" i="4"/>
  <c r="S7" i="4"/>
  <c r="T7" i="4"/>
  <c r="U7" i="4"/>
  <c r="V7" i="4"/>
  <c r="W7" i="4"/>
  <c r="X7" i="4"/>
  <c r="Y7" i="4"/>
  <c r="Z7" i="4"/>
  <c r="R6" i="4"/>
  <c r="S6" i="4"/>
  <c r="T6" i="4"/>
  <c r="U6" i="4"/>
  <c r="V6" i="4"/>
  <c r="W6" i="4"/>
  <c r="X6" i="4"/>
  <c r="Y6" i="4"/>
  <c r="Z6" i="4"/>
  <c r="Q6" i="4"/>
  <c r="Q7" i="4"/>
  <c r="R10" i="4"/>
  <c r="U10" i="4"/>
  <c r="V10" i="4"/>
  <c r="W10" i="4"/>
  <c r="X10" i="4"/>
  <c r="Y10" i="4"/>
  <c r="Z10" i="4"/>
  <c r="H17" i="3"/>
  <c r="H18" i="3"/>
  <c r="H19" i="3"/>
  <c r="H20" i="3"/>
  <c r="H21" i="3"/>
  <c r="H16" i="3"/>
  <c r="K17" i="3"/>
  <c r="L6" i="4" s="1"/>
  <c r="K18" i="3"/>
  <c r="M6" i="4" s="1"/>
  <c r="K19" i="3"/>
  <c r="N6" i="4" s="1"/>
  <c r="K20" i="3"/>
  <c r="O6" i="4" s="1"/>
  <c r="K21" i="3"/>
  <c r="P6" i="4" s="1"/>
  <c r="H6" i="3"/>
  <c r="I6" i="3"/>
  <c r="E7" i="4" s="1"/>
  <c r="K6" i="3"/>
  <c r="E6" i="4" s="1"/>
  <c r="H7" i="3"/>
  <c r="I7" i="3"/>
  <c r="F7" i="4" s="1"/>
  <c r="K7" i="3"/>
  <c r="F6" i="4" s="1"/>
  <c r="H8" i="3"/>
  <c r="I8" i="3"/>
  <c r="G7" i="4" s="1"/>
  <c r="K8" i="3"/>
  <c r="G6" i="4" s="1"/>
  <c r="H9" i="3"/>
  <c r="I9" i="3"/>
  <c r="H7" i="4" s="1"/>
  <c r="K9" i="3"/>
  <c r="H6" i="4" s="1"/>
  <c r="H12" i="3"/>
  <c r="I12" i="3"/>
  <c r="I7" i="4" s="1"/>
  <c r="K12" i="3"/>
  <c r="I6" i="4" s="1"/>
  <c r="H13" i="3"/>
  <c r="I13" i="3"/>
  <c r="J7" i="4" s="1"/>
  <c r="K13" i="3"/>
  <c r="J6" i="4" s="1"/>
  <c r="H10" i="4" l="1"/>
  <c r="M9" i="3"/>
  <c r="P10" i="4"/>
  <c r="M21" i="3"/>
  <c r="L10" i="4"/>
  <c r="M17" i="3"/>
  <c r="I10" i="4"/>
  <c r="M12" i="3"/>
  <c r="E10" i="4"/>
  <c r="O10" i="4"/>
  <c r="M20" i="3"/>
  <c r="J10" i="4"/>
  <c r="M13" i="3"/>
  <c r="F10" i="4"/>
  <c r="M7" i="3"/>
  <c r="N10" i="4"/>
  <c r="M19" i="3"/>
  <c r="G10" i="4"/>
  <c r="M8" i="3"/>
  <c r="K10" i="4"/>
  <c r="M16" i="3"/>
  <c r="M10" i="4"/>
  <c r="M18" i="3"/>
  <c r="Q10" i="4"/>
  <c r="S10" i="4"/>
  <c r="T10" i="4"/>
  <c r="H22" i="3"/>
  <c r="K22" i="3"/>
  <c r="I14" i="3"/>
  <c r="K14" i="3"/>
  <c r="H14" i="3"/>
</calcChain>
</file>

<file path=xl/sharedStrings.xml><?xml version="1.0" encoding="utf-8"?>
<sst xmlns="http://schemas.openxmlformats.org/spreadsheetml/2006/main" count="181" uniqueCount="93">
  <si>
    <t>Table of normalized weights to the right ---&gt;</t>
  </si>
  <si>
    <t>Further right ---&gt;</t>
  </si>
  <si>
    <t>PFA Given weights</t>
  </si>
  <si>
    <t>Normalized</t>
  </si>
  <si>
    <t>Training site</t>
  </si>
  <si>
    <t>Hawaii</t>
  </si>
  <si>
    <t>Cascades/Oregon</t>
  </si>
  <si>
    <t>SRP</t>
  </si>
  <si>
    <t>WA</t>
  </si>
  <si>
    <t xml:space="preserve">Alaska </t>
  </si>
  <si>
    <t>Average Normalized Weight</t>
  </si>
  <si>
    <t>Normalized PFA Weightings</t>
  </si>
  <si>
    <t>MT</t>
  </si>
  <si>
    <t> </t>
  </si>
  <si>
    <t>Dikes/Intrusions</t>
  </si>
  <si>
    <t>Heat</t>
  </si>
  <si>
    <t>Volc. Vents</t>
  </si>
  <si>
    <t>Geothermometry</t>
  </si>
  <si>
    <t>Well (measured temps)</t>
  </si>
  <si>
    <t>He Ratio</t>
  </si>
  <si>
    <t xml:space="preserve">Groundwater </t>
  </si>
  <si>
    <t>Heat Flow</t>
  </si>
  <si>
    <t>springs</t>
  </si>
  <si>
    <t>TOTAL</t>
  </si>
  <si>
    <t>Fluid</t>
  </si>
  <si>
    <t>GW Recharge Rate</t>
  </si>
  <si>
    <t>GW Elevation</t>
  </si>
  <si>
    <t>Vs (ambient noise)</t>
  </si>
  <si>
    <t>Vp/Vs (EQ Tomography)</t>
  </si>
  <si>
    <t>Seismic event density</t>
  </si>
  <si>
    <t>Permeability</t>
  </si>
  <si>
    <t>Strain</t>
  </si>
  <si>
    <t>gravity</t>
  </si>
  <si>
    <t>faults / fault density</t>
  </si>
  <si>
    <t>rift zone</t>
  </si>
  <si>
    <t>seismicity</t>
  </si>
  <si>
    <t>dilation/slip tendency</t>
  </si>
  <si>
    <t>slip gradient</t>
  </si>
  <si>
    <t>max coulomb shear stress</t>
  </si>
  <si>
    <t>event density</t>
  </si>
  <si>
    <t>tectonic setting</t>
  </si>
  <si>
    <t xml:space="preserve">*Weights normalized to scale of 0 - 1 </t>
  </si>
  <si>
    <t>Notes: Where there were ranges in the weights given (HI dikes/intrusion for example = 4-5), I averaged the range (so 4-5 would be 4.5). I averaged SRP mid (6)/deep (4) gravity as 5</t>
  </si>
  <si>
    <t>Tectonic Setting</t>
  </si>
  <si>
    <t>Volcanic/Magmatic System Type</t>
  </si>
  <si>
    <t>Location with Weighting Data</t>
  </si>
  <si>
    <t>Noramlized Weights (Ranged weightings resolved through averaging range (4-6 -&gt; 5))</t>
  </si>
  <si>
    <t>Event Density</t>
  </si>
  <si>
    <t>Subduction related island arc</t>
  </si>
  <si>
    <t>Arc stratovolcanoes</t>
  </si>
  <si>
    <t xml:space="preserve">AK PFA </t>
  </si>
  <si>
    <t>Intermediate to silicic volcanism with caldera</t>
  </si>
  <si>
    <t>Subduction related continental arc</t>
  </si>
  <si>
    <t>Washington PFA</t>
  </si>
  <si>
    <t>Oregon Cascades</t>
  </si>
  <si>
    <t>Silicic Calderas</t>
  </si>
  <si>
    <t>Continental  arc and backarc extension</t>
  </si>
  <si>
    <t>Shield volcano</t>
  </si>
  <si>
    <t>Hotspot Island Arc</t>
  </si>
  <si>
    <t>Shield volcanoes and fissure eruption</t>
  </si>
  <si>
    <t>Hawaii PFA</t>
  </si>
  <si>
    <t>Hotspot Trace and backarc extension</t>
  </si>
  <si>
    <t>Arc Stratovolcanoes</t>
  </si>
  <si>
    <t xml:space="preserve">SRP PFA </t>
  </si>
  <si>
    <t>Transtensional Basin / Shear zone</t>
  </si>
  <si>
    <t>Bimodal Volcanism</t>
  </si>
  <si>
    <t>Triple Junction</t>
  </si>
  <si>
    <t>Silicic volcanism</t>
  </si>
  <si>
    <t>Mid Ocean Rift</t>
  </si>
  <si>
    <t>Basaltic Volcanism (bimodel?)</t>
  </si>
  <si>
    <t>Arc Rift</t>
  </si>
  <si>
    <t>Int. to Silicic volcanism with calderas</t>
  </si>
  <si>
    <t>Exploration Data Ranking (Nils Expert Opinion)</t>
  </si>
  <si>
    <t>Seal</t>
  </si>
  <si>
    <t>Well Data (Measured Temps)</t>
  </si>
  <si>
    <t>Faults</t>
  </si>
  <si>
    <t>Lacustrine, clay, or alteration cap</t>
  </si>
  <si>
    <t>MT (magnetotelluric)</t>
  </si>
  <si>
    <t>Vp/Vs</t>
  </si>
  <si>
    <t>Geothermomtry (hot springs)</t>
  </si>
  <si>
    <t>Slip &amp; Dilation Tendency</t>
  </si>
  <si>
    <t>Groundwater Data</t>
  </si>
  <si>
    <t>Quat Magmatism</t>
  </si>
  <si>
    <t>Volcanic Vents</t>
  </si>
  <si>
    <t>Seismicity</t>
  </si>
  <si>
    <t>Seismic Event Density</t>
  </si>
  <si>
    <t>Dikes / Intrusions</t>
  </si>
  <si>
    <t>Gravity</t>
  </si>
  <si>
    <t>Vs Ambient</t>
  </si>
  <si>
    <t>Geothermomtry (cold water)</t>
  </si>
  <si>
    <t>He Ratios</t>
  </si>
  <si>
    <t>HEAT</t>
  </si>
  <si>
    <t>FLUID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</si>
</sst>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4" xfId="0" applyBorder="1"/>
    <xf numFmtId="2" fontId="0" fillId="0" borderId="0" xfId="0" applyNumberFormat="1"/>
    <xf numFmtId="0" fontId="0" fillId="0" borderId="5" xfId="0" applyBorder="1"/>
    <xf numFmtId="0" fontId="0" fillId="0" borderId="6" xfId="0" applyBorder="1"/>
    <xf numFmtId="2" fontId="0" fillId="0" borderId="5" xfId="0" applyNumberFormat="1" applyBorder="1"/>
    <xf numFmtId="0" fontId="0" fillId="0" borderId="7" xfId="0" applyBorder="1"/>
    <xf numFmtId="2" fontId="0" fillId="0" borderId="6" xfId="0" applyNumberFormat="1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4" xfId="0" applyNumberFormat="1" applyBorder="1"/>
    <xf numFmtId="0" fontId="0" fillId="0" borderId="13" xfId="0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 applyAlignment="1">
      <alignment vertical="center" wrapText="1"/>
    </xf>
    <xf numFmtId="2" fontId="0" fillId="0" borderId="13" xfId="0" applyNumberFormat="1" applyBorder="1"/>
    <xf numFmtId="2" fontId="0" fillId="0" borderId="18" xfId="0" applyNumberFormat="1" applyBorder="1"/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3" xfId="0" applyFont="1" applyBorder="1"/>
    <xf numFmtId="0" fontId="7" fillId="0" borderId="0" xfId="0" applyFont="1"/>
    <xf numFmtId="0" fontId="7" fillId="0" borderId="2" xfId="0" applyFont="1" applyBorder="1"/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572A-3510-440E-AB49-809FE0244DC2}">
  <dimension ref="A1:V42"/>
  <sheetViews>
    <sheetView showZeros="0" tabSelected="1" zoomScale="70" zoomScaleNormal="70" workbookViewId="0">
      <pane xSplit="2" topLeftCell="C1" activePane="topRight" state="frozen"/>
      <selection pane="topRight" activeCell="M7" sqref="M7"/>
    </sheetView>
  </sheetViews>
  <sheetFormatPr baseColWidth="10" defaultColWidth="9.1640625" defaultRowHeight="15" x14ac:dyDescent="0.2"/>
  <cols>
    <col min="1" max="1" width="8.6640625" customWidth="1"/>
    <col min="2" max="2" width="28.5" customWidth="1"/>
    <col min="3" max="3" width="8.6640625"/>
    <col min="4" max="5" width="16.5" customWidth="1"/>
    <col min="6" max="6" width="20.5" customWidth="1"/>
    <col min="7" max="7" width="20.5" style="7" customWidth="1"/>
    <col min="8" max="8" width="9.5" bestFit="1" customWidth="1"/>
    <col min="9" max="10" width="20.33203125" customWidth="1"/>
    <col min="11" max="11" width="20.5" customWidth="1"/>
    <col min="12" max="12" width="20.5" style="7" customWidth="1"/>
    <col min="13" max="13" width="21.83203125" customWidth="1"/>
    <col min="14" max="15" width="8.5" customWidth="1"/>
    <col min="17" max="17" width="15.1640625" customWidth="1"/>
    <col min="19" max="19" width="8.6640625"/>
    <col min="24" max="24" width="8.6640625" customWidth="1"/>
  </cols>
  <sheetData>
    <row r="1" spans="1:22" x14ac:dyDescent="0.2">
      <c r="A1" s="49" t="s">
        <v>0</v>
      </c>
      <c r="B1" s="49"/>
      <c r="C1" s="49"/>
      <c r="D1" s="49"/>
      <c r="K1" s="2" t="s">
        <v>1</v>
      </c>
      <c r="L1"/>
      <c r="M1" s="3"/>
    </row>
    <row r="2" spans="1:22" x14ac:dyDescent="0.2">
      <c r="L2"/>
      <c r="M2" s="3"/>
    </row>
    <row r="3" spans="1:22" ht="15.75" customHeight="1" thickBot="1" x14ac:dyDescent="0.25">
      <c r="A3" s="14"/>
      <c r="B3" s="14"/>
      <c r="C3" s="50" t="s">
        <v>2</v>
      </c>
      <c r="D3" s="50"/>
      <c r="E3" s="50"/>
      <c r="F3" s="50"/>
      <c r="G3" s="51"/>
      <c r="H3" s="52" t="s">
        <v>3</v>
      </c>
      <c r="I3" s="50"/>
      <c r="J3" s="50"/>
      <c r="K3" s="50"/>
      <c r="L3" s="51"/>
      <c r="M3" s="30"/>
    </row>
    <row r="4" spans="1:22" ht="33" thickTop="1" x14ac:dyDescent="0.2">
      <c r="A4" s="15"/>
      <c r="B4" s="15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6" t="s">
        <v>9</v>
      </c>
      <c r="H4" s="9" t="s">
        <v>5</v>
      </c>
      <c r="I4" s="15" t="s">
        <v>6</v>
      </c>
      <c r="J4" s="15" t="s">
        <v>7</v>
      </c>
      <c r="K4" s="15" t="s">
        <v>8</v>
      </c>
      <c r="L4" s="10" t="s">
        <v>9</v>
      </c>
      <c r="M4" s="31" t="s">
        <v>10</v>
      </c>
      <c r="P4" s="44" t="s">
        <v>11</v>
      </c>
      <c r="Q4" s="44"/>
      <c r="R4" s="44"/>
      <c r="S4" s="44"/>
      <c r="T4" s="44"/>
      <c r="U4" s="44"/>
      <c r="V4" s="44"/>
    </row>
    <row r="5" spans="1:22" x14ac:dyDescent="0.2">
      <c r="B5" t="s">
        <v>12</v>
      </c>
      <c r="C5">
        <v>9</v>
      </c>
      <c r="D5">
        <v>0.35</v>
      </c>
      <c r="H5" s="21">
        <f>C5/SUM(C$5:C$13)</f>
        <v>0.2608695652173913</v>
      </c>
      <c r="I5" s="8">
        <f>D5/SUM(D$5:D$13)</f>
        <v>0.35</v>
      </c>
      <c r="J5" s="8">
        <f>E5/SUM(E$5:E$13)</f>
        <v>0</v>
      </c>
      <c r="K5" s="8"/>
      <c r="L5" s="22"/>
      <c r="M5" s="8">
        <f>AVERAGEIF(H5:K5, "&lt;&gt;0")</f>
        <v>0.30543478260869561</v>
      </c>
      <c r="P5" s="38" t="s">
        <v>13</v>
      </c>
      <c r="Q5" s="38" t="s">
        <v>13</v>
      </c>
      <c r="R5" s="41" t="s">
        <v>5</v>
      </c>
      <c r="S5" s="41" t="s">
        <v>6</v>
      </c>
      <c r="T5" s="41" t="s">
        <v>7</v>
      </c>
      <c r="U5" s="41" t="s">
        <v>8</v>
      </c>
      <c r="V5" s="41" t="s">
        <v>9</v>
      </c>
    </row>
    <row r="6" spans="1:22" x14ac:dyDescent="0.2">
      <c r="B6" t="s">
        <v>14</v>
      </c>
      <c r="C6">
        <v>4.5</v>
      </c>
      <c r="D6">
        <v>0.5</v>
      </c>
      <c r="E6">
        <v>8</v>
      </c>
      <c r="F6">
        <v>0.14000000000000001</v>
      </c>
      <c r="H6" s="8">
        <f t="shared" ref="H6:I9" si="0">C6/SUM(C$5:C$13)</f>
        <v>0.13043478260869565</v>
      </c>
      <c r="I6" s="8">
        <f t="shared" si="0"/>
        <v>0.5</v>
      </c>
      <c r="J6" s="8">
        <f t="shared" ref="J6:J13" si="1">E6/SUM(E$5:E$13)</f>
        <v>0.2</v>
      </c>
      <c r="K6" s="8">
        <f>F6/SUM(F$5:F$13)</f>
        <v>0.14000000000000001</v>
      </c>
      <c r="L6" s="18"/>
      <c r="M6" s="8">
        <f>AVERAGEIF(H6:K6, "&lt;&gt;0")</f>
        <v>0.24260869565217394</v>
      </c>
      <c r="P6" s="45" t="s">
        <v>15</v>
      </c>
      <c r="Q6" s="39" t="s">
        <v>12</v>
      </c>
      <c r="R6" s="42">
        <v>0.26</v>
      </c>
      <c r="S6" s="42">
        <v>0.35</v>
      </c>
      <c r="T6" s="42"/>
      <c r="U6" s="42"/>
      <c r="V6" s="42"/>
    </row>
    <row r="7" spans="1:22" x14ac:dyDescent="0.2">
      <c r="B7" t="s">
        <v>16</v>
      </c>
      <c r="C7">
        <v>5</v>
      </c>
      <c r="E7">
        <v>10</v>
      </c>
      <c r="F7">
        <v>0.2</v>
      </c>
      <c r="H7" s="8">
        <f t="shared" si="0"/>
        <v>0.14492753623188406</v>
      </c>
      <c r="I7" s="8">
        <f t="shared" si="0"/>
        <v>0</v>
      </c>
      <c r="J7" s="8">
        <f t="shared" si="1"/>
        <v>0.25</v>
      </c>
      <c r="K7" s="8">
        <f>F7/SUM(F$5:F$13)</f>
        <v>0.2</v>
      </c>
      <c r="L7" s="18"/>
      <c r="M7" s="8">
        <f t="shared" ref="M7:M13" si="2">AVERAGEIF(H7:K7, "&lt;&gt;0")</f>
        <v>0.19830917874396134</v>
      </c>
      <c r="P7" s="45"/>
      <c r="Q7" s="39" t="s">
        <v>14</v>
      </c>
      <c r="R7" s="42">
        <v>0.13</v>
      </c>
      <c r="S7" s="42">
        <v>0.5</v>
      </c>
      <c r="T7" s="42">
        <v>0.2</v>
      </c>
      <c r="U7" s="42">
        <v>0.14000000000000001</v>
      </c>
      <c r="V7" s="42"/>
    </row>
    <row r="8" spans="1:22" x14ac:dyDescent="0.2">
      <c r="B8" t="s">
        <v>17</v>
      </c>
      <c r="C8">
        <v>7</v>
      </c>
      <c r="F8">
        <v>0.13</v>
      </c>
      <c r="H8" s="8">
        <f t="shared" si="0"/>
        <v>0.20289855072463769</v>
      </c>
      <c r="I8" s="8">
        <f t="shared" si="0"/>
        <v>0</v>
      </c>
      <c r="J8" s="8">
        <f t="shared" si="1"/>
        <v>0</v>
      </c>
      <c r="K8" s="8">
        <f>F8/SUM(F$5:F$13)</f>
        <v>0.13</v>
      </c>
      <c r="L8" s="18"/>
      <c r="M8" s="8">
        <f t="shared" si="2"/>
        <v>0.16644927536231885</v>
      </c>
      <c r="P8" s="45"/>
      <c r="Q8" s="39" t="s">
        <v>16</v>
      </c>
      <c r="R8" s="42">
        <v>0.14000000000000001</v>
      </c>
      <c r="S8" s="42"/>
      <c r="T8" s="42">
        <v>0.25</v>
      </c>
      <c r="U8" s="42">
        <v>0.2</v>
      </c>
      <c r="V8" s="42"/>
    </row>
    <row r="9" spans="1:22" x14ac:dyDescent="0.2">
      <c r="A9" s="2" t="s">
        <v>91</v>
      </c>
      <c r="B9" t="s">
        <v>18</v>
      </c>
      <c r="C9">
        <v>9</v>
      </c>
      <c r="F9">
        <v>0.3</v>
      </c>
      <c r="H9" s="8">
        <f t="shared" si="0"/>
        <v>0.2608695652173913</v>
      </c>
      <c r="I9" s="8">
        <f t="shared" si="0"/>
        <v>0</v>
      </c>
      <c r="J9" s="8">
        <f t="shared" si="1"/>
        <v>0</v>
      </c>
      <c r="K9" s="8">
        <f>F9/SUM(F$5:F$13)</f>
        <v>0.3</v>
      </c>
      <c r="L9" s="18"/>
      <c r="M9" s="8">
        <f t="shared" si="2"/>
        <v>0.28043478260869564</v>
      </c>
      <c r="P9" s="45"/>
      <c r="Q9" s="39" t="s">
        <v>17</v>
      </c>
      <c r="R9" s="42">
        <v>0.2</v>
      </c>
      <c r="S9" s="42"/>
      <c r="T9" s="42"/>
      <c r="U9" s="42">
        <v>0.13</v>
      </c>
      <c r="V9" s="42"/>
    </row>
    <row r="10" spans="1:22" x14ac:dyDescent="0.2">
      <c r="B10" t="s">
        <v>19</v>
      </c>
      <c r="E10">
        <v>2</v>
      </c>
      <c r="H10" s="8"/>
      <c r="I10" s="8"/>
      <c r="J10" s="8">
        <f t="shared" si="1"/>
        <v>0.05</v>
      </c>
      <c r="K10" s="8"/>
      <c r="L10" s="18"/>
      <c r="M10" s="8"/>
      <c r="P10" s="45"/>
      <c r="Q10" s="39" t="s">
        <v>18</v>
      </c>
      <c r="R10" s="42">
        <v>0.26</v>
      </c>
      <c r="S10" s="42"/>
      <c r="T10" s="42"/>
      <c r="U10" s="42">
        <v>0.3</v>
      </c>
      <c r="V10" s="42"/>
    </row>
    <row r="11" spans="1:22" x14ac:dyDescent="0.2">
      <c r="B11" t="s">
        <v>20</v>
      </c>
      <c r="E11">
        <v>10</v>
      </c>
      <c r="H11" s="8"/>
      <c r="I11" s="8"/>
      <c r="J11" s="8">
        <f t="shared" si="1"/>
        <v>0.25</v>
      </c>
      <c r="K11" s="8"/>
      <c r="L11" s="18"/>
      <c r="M11" s="8"/>
      <c r="P11" s="45"/>
      <c r="Q11" s="39" t="s">
        <v>19</v>
      </c>
      <c r="R11" s="42"/>
      <c r="S11" s="42"/>
      <c r="T11" s="42">
        <v>0.05</v>
      </c>
      <c r="U11" s="42"/>
      <c r="V11" s="42"/>
    </row>
    <row r="12" spans="1:22" x14ac:dyDescent="0.2">
      <c r="B12" t="s">
        <v>21</v>
      </c>
      <c r="D12">
        <v>0.15</v>
      </c>
      <c r="E12">
        <v>10</v>
      </c>
      <c r="H12" s="8">
        <f>C12/SUM(C$5:C$13)</f>
        <v>0</v>
      </c>
      <c r="I12" s="8">
        <f>D12/SUM(D$5:D$13)</f>
        <v>0.15</v>
      </c>
      <c r="J12" s="8">
        <f t="shared" si="1"/>
        <v>0.25</v>
      </c>
      <c r="K12" s="8">
        <f>F12/SUM(F$5:F$13)</f>
        <v>0</v>
      </c>
      <c r="L12" s="18"/>
      <c r="M12" s="8">
        <f t="shared" si="2"/>
        <v>0.2</v>
      </c>
      <c r="P12" s="45"/>
      <c r="Q12" s="39" t="s">
        <v>20</v>
      </c>
      <c r="R12" s="42"/>
      <c r="S12" s="42"/>
      <c r="T12" s="42">
        <v>0.25</v>
      </c>
      <c r="U12" s="42"/>
      <c r="V12" s="42"/>
    </row>
    <row r="13" spans="1:22" x14ac:dyDescent="0.2">
      <c r="A13" s="9"/>
      <c r="B13" s="9" t="s">
        <v>22</v>
      </c>
      <c r="C13" s="9"/>
      <c r="D13" s="9"/>
      <c r="F13">
        <v>0.23</v>
      </c>
      <c r="G13" s="10"/>
      <c r="H13" s="11">
        <f>C13/SUM(C$5:C$13)</f>
        <v>0</v>
      </c>
      <c r="I13" s="11">
        <f>D13/SUM(D$5:D$13)</f>
        <v>0</v>
      </c>
      <c r="J13" s="8">
        <f t="shared" si="1"/>
        <v>0</v>
      </c>
      <c r="K13" s="8">
        <f>F13/SUM(F$5:F$13)</f>
        <v>0.23</v>
      </c>
      <c r="L13" s="13"/>
      <c r="M13" s="11">
        <f t="shared" si="2"/>
        <v>0.23</v>
      </c>
      <c r="P13" s="45"/>
      <c r="Q13" s="39" t="s">
        <v>21</v>
      </c>
      <c r="R13" s="42"/>
      <c r="S13" s="42">
        <v>0.15</v>
      </c>
      <c r="T13" s="42">
        <v>0.25</v>
      </c>
      <c r="U13" s="42"/>
      <c r="V13" s="42"/>
    </row>
    <row r="14" spans="1:22" x14ac:dyDescent="0.2">
      <c r="A14" s="9"/>
      <c r="B14" s="9" t="s">
        <v>23</v>
      </c>
      <c r="E14" s="17"/>
      <c r="F14" s="29"/>
      <c r="G14" s="10"/>
      <c r="H14" s="8">
        <f>SUM(H5:H13)</f>
        <v>1</v>
      </c>
      <c r="I14" s="8">
        <f t="shared" ref="I14:K14" si="3">SUM(I5:I13)</f>
        <v>1</v>
      </c>
      <c r="J14" s="20">
        <f t="shared" si="3"/>
        <v>1</v>
      </c>
      <c r="K14" s="21">
        <f t="shared" si="3"/>
        <v>1</v>
      </c>
      <c r="L14" s="13"/>
      <c r="M14" s="9"/>
      <c r="P14" s="46"/>
      <c r="Q14" s="40" t="s">
        <v>22</v>
      </c>
      <c r="R14" s="43" t="s">
        <v>13</v>
      </c>
      <c r="S14" s="43" t="s">
        <v>13</v>
      </c>
      <c r="T14" s="43" t="s">
        <v>13</v>
      </c>
      <c r="U14" s="43">
        <v>0.23</v>
      </c>
      <c r="V14" s="43" t="s">
        <v>13</v>
      </c>
    </row>
    <row r="15" spans="1:22" x14ac:dyDescent="0.2">
      <c r="A15" s="12"/>
      <c r="B15" s="12"/>
      <c r="C15" s="47"/>
      <c r="D15" s="47"/>
      <c r="E15" s="47"/>
      <c r="F15" s="47"/>
      <c r="G15" s="34"/>
      <c r="H15" s="47"/>
      <c r="I15" s="47"/>
      <c r="J15" s="47"/>
      <c r="K15" s="47"/>
      <c r="L15" s="28"/>
      <c r="M15" s="12"/>
      <c r="P15" s="45" t="s">
        <v>24</v>
      </c>
      <c r="Q15" s="39" t="s">
        <v>12</v>
      </c>
      <c r="R15" s="42">
        <v>0.34</v>
      </c>
      <c r="S15" s="42"/>
      <c r="T15" s="42"/>
      <c r="U15" s="42">
        <v>0.43</v>
      </c>
      <c r="V15" s="42"/>
    </row>
    <row r="16" spans="1:22" x14ac:dyDescent="0.2">
      <c r="B16" t="s">
        <v>12</v>
      </c>
      <c r="C16">
        <v>9.5</v>
      </c>
      <c r="F16">
        <v>0.56000000000000005</v>
      </c>
      <c r="H16" s="8">
        <f t="shared" ref="H16:H21" si="4">C16/SUM(C$16:C$21)</f>
        <v>0.3392857142857143</v>
      </c>
      <c r="I16" s="8"/>
      <c r="J16" s="8"/>
      <c r="K16" s="8">
        <f t="shared" ref="K16:K21" si="5">F16/SUM(F$16:F$21)</f>
        <v>0.4274809160305344</v>
      </c>
      <c r="L16" s="18"/>
      <c r="M16" s="8">
        <f t="shared" ref="M16:M21" si="6">AVERAGEIF(H16:K16, "&lt;&gt;0")</f>
        <v>0.38338331515812435</v>
      </c>
      <c r="P16" s="45"/>
      <c r="Q16" s="39" t="s">
        <v>25</v>
      </c>
      <c r="R16" s="42">
        <v>0.32</v>
      </c>
      <c r="S16" s="42"/>
      <c r="T16" s="42"/>
      <c r="U16" s="42"/>
      <c r="V16" s="42"/>
    </row>
    <row r="17" spans="1:22" x14ac:dyDescent="0.2">
      <c r="B17" t="s">
        <v>25</v>
      </c>
      <c r="C17">
        <v>9</v>
      </c>
      <c r="H17" s="8">
        <f t="shared" si="4"/>
        <v>0.32142857142857145</v>
      </c>
      <c r="I17" s="8"/>
      <c r="J17" s="8"/>
      <c r="K17" s="8">
        <f t="shared" si="5"/>
        <v>0</v>
      </c>
      <c r="L17" s="18"/>
      <c r="M17" s="8">
        <f t="shared" si="6"/>
        <v>0.32142857142857145</v>
      </c>
      <c r="P17" s="45"/>
      <c r="Q17" s="39" t="s">
        <v>26</v>
      </c>
      <c r="R17" s="42">
        <v>0.34</v>
      </c>
      <c r="S17" s="42"/>
      <c r="T17" s="42"/>
      <c r="U17" s="42"/>
      <c r="V17" s="42"/>
    </row>
    <row r="18" spans="1:22" x14ac:dyDescent="0.2">
      <c r="B18" t="s">
        <v>26</v>
      </c>
      <c r="C18">
        <v>9.5</v>
      </c>
      <c r="H18" s="8">
        <f t="shared" si="4"/>
        <v>0.3392857142857143</v>
      </c>
      <c r="I18" s="8"/>
      <c r="J18" s="8"/>
      <c r="K18" s="8">
        <f t="shared" si="5"/>
        <v>0</v>
      </c>
      <c r="L18" s="18"/>
      <c r="M18" s="8">
        <f t="shared" si="6"/>
        <v>0.3392857142857143</v>
      </c>
      <c r="P18" s="45"/>
      <c r="Q18" s="39" t="s">
        <v>27</v>
      </c>
      <c r="R18" s="42"/>
      <c r="S18" s="42"/>
      <c r="T18" s="42"/>
      <c r="U18" s="42">
        <v>0.11</v>
      </c>
      <c r="V18" s="42"/>
    </row>
    <row r="19" spans="1:22" x14ac:dyDescent="0.2">
      <c r="A19" s="2" t="s">
        <v>92</v>
      </c>
      <c r="B19" t="s">
        <v>27</v>
      </c>
      <c r="F19">
        <v>0.15</v>
      </c>
      <c r="H19" s="8">
        <f t="shared" si="4"/>
        <v>0</v>
      </c>
      <c r="I19" s="8"/>
      <c r="J19" s="8"/>
      <c r="K19" s="8">
        <f t="shared" si="5"/>
        <v>0.11450381679389313</v>
      </c>
      <c r="L19" s="18"/>
      <c r="M19" s="8">
        <f t="shared" si="6"/>
        <v>0.11450381679389313</v>
      </c>
      <c r="P19" s="45"/>
      <c r="Q19" s="39" t="s">
        <v>28</v>
      </c>
      <c r="R19" s="42"/>
      <c r="S19" s="42"/>
      <c r="T19" s="42"/>
      <c r="U19" s="42">
        <v>0.23</v>
      </c>
      <c r="V19" s="42"/>
    </row>
    <row r="20" spans="1:22" x14ac:dyDescent="0.2">
      <c r="B20" t="s">
        <v>28</v>
      </c>
      <c r="F20">
        <v>0.3</v>
      </c>
      <c r="H20" s="8">
        <f t="shared" si="4"/>
        <v>0</v>
      </c>
      <c r="I20" s="8"/>
      <c r="J20" s="8"/>
      <c r="K20" s="8">
        <f t="shared" si="5"/>
        <v>0.22900763358778625</v>
      </c>
      <c r="L20" s="18"/>
      <c r="M20" s="8">
        <f t="shared" si="6"/>
        <v>0.22900763358778625</v>
      </c>
      <c r="P20" s="46"/>
      <c r="Q20" s="40" t="s">
        <v>29</v>
      </c>
      <c r="R20" s="43" t="s">
        <v>13</v>
      </c>
      <c r="S20" s="43" t="s">
        <v>13</v>
      </c>
      <c r="T20" s="43" t="s">
        <v>13</v>
      </c>
      <c r="U20" s="43">
        <v>0.23</v>
      </c>
      <c r="V20" s="43" t="s">
        <v>13</v>
      </c>
    </row>
    <row r="21" spans="1:22" x14ac:dyDescent="0.2">
      <c r="A21" s="9"/>
      <c r="B21" s="9" t="s">
        <v>29</v>
      </c>
      <c r="F21">
        <v>0.3</v>
      </c>
      <c r="G21" s="10"/>
      <c r="H21" s="11">
        <f t="shared" si="4"/>
        <v>0</v>
      </c>
      <c r="I21" s="11"/>
      <c r="J21" s="8"/>
      <c r="K21" s="8">
        <f t="shared" si="5"/>
        <v>0.22900763358778625</v>
      </c>
      <c r="L21" s="13"/>
      <c r="M21" s="11">
        <f t="shared" si="6"/>
        <v>0.22900763358778625</v>
      </c>
      <c r="P21" s="45" t="s">
        <v>30</v>
      </c>
      <c r="Q21" s="39" t="s">
        <v>12</v>
      </c>
      <c r="R21" s="42"/>
      <c r="S21" s="42">
        <v>0.46</v>
      </c>
      <c r="T21" s="42">
        <v>0.36</v>
      </c>
      <c r="U21" s="42"/>
      <c r="V21" s="42"/>
    </row>
    <row r="22" spans="1:22" x14ac:dyDescent="0.2">
      <c r="A22" s="9"/>
      <c r="B22" s="9" t="s">
        <v>23</v>
      </c>
      <c r="C22" s="29"/>
      <c r="D22" s="29"/>
      <c r="E22" s="29"/>
      <c r="F22" s="29"/>
      <c r="G22" s="10"/>
      <c r="H22" s="8">
        <f>SUM(H16:H21)</f>
        <v>1</v>
      </c>
      <c r="J22" s="17"/>
      <c r="K22" s="29">
        <f>SUM(K16:K21)</f>
        <v>1</v>
      </c>
      <c r="L22" s="10"/>
      <c r="M22" s="9"/>
      <c r="P22" s="45"/>
      <c r="Q22" s="39" t="s">
        <v>31</v>
      </c>
      <c r="R22" s="42">
        <v>0.21</v>
      </c>
      <c r="S22" s="42"/>
      <c r="T22" s="42"/>
      <c r="U22" s="42"/>
      <c r="V22" s="42">
        <v>0.48</v>
      </c>
    </row>
    <row r="23" spans="1:22" x14ac:dyDescent="0.2">
      <c r="A23" s="12"/>
      <c r="B23" s="12"/>
      <c r="C23" s="47"/>
      <c r="D23" s="47"/>
      <c r="E23" s="47"/>
      <c r="F23" s="47"/>
      <c r="G23" s="34"/>
      <c r="H23" s="47"/>
      <c r="I23" s="47"/>
      <c r="J23" s="47"/>
      <c r="K23" s="47"/>
      <c r="L23" s="28"/>
      <c r="M23" s="12"/>
      <c r="P23" s="45"/>
      <c r="Q23" s="39" t="s">
        <v>32</v>
      </c>
      <c r="R23" s="42">
        <v>0.16</v>
      </c>
      <c r="S23" s="42"/>
      <c r="T23" s="42">
        <v>0.45</v>
      </c>
      <c r="U23" s="42"/>
      <c r="V23" s="42"/>
    </row>
    <row r="24" spans="1:22" x14ac:dyDescent="0.2">
      <c r="B24" t="s">
        <v>12</v>
      </c>
      <c r="D24">
        <v>0.55000000000000004</v>
      </c>
      <c r="E24">
        <v>4</v>
      </c>
      <c r="H24" s="8">
        <f>C24/SUM(C$24:C$34)</f>
        <v>0</v>
      </c>
      <c r="I24" s="8">
        <f>D24/SUM(D$24:D$34)</f>
        <v>0.45833333333333331</v>
      </c>
      <c r="J24" s="8">
        <f>E24/SUM(E$24:E$34)</f>
        <v>0.36363636363636365</v>
      </c>
      <c r="K24" s="8">
        <f>F24/SUM(F$24:F$34)</f>
        <v>0</v>
      </c>
      <c r="L24" s="33">
        <f>G24/SUM(G$24:G$34)</f>
        <v>0</v>
      </c>
      <c r="M24" s="8">
        <f t="shared" ref="M24:M33" si="7">AVERAGEIF(H24:L24, "&lt;&gt;0")</f>
        <v>0.41098484848484851</v>
      </c>
      <c r="P24" s="45"/>
      <c r="Q24" s="39" t="s">
        <v>33</v>
      </c>
      <c r="R24" s="42">
        <v>0.21</v>
      </c>
      <c r="S24" s="42">
        <v>0.54</v>
      </c>
      <c r="T24" s="42">
        <v>0.18</v>
      </c>
      <c r="U24" s="42">
        <v>0.37</v>
      </c>
      <c r="V24" s="42">
        <v>0.32</v>
      </c>
    </row>
    <row r="25" spans="1:22" x14ac:dyDescent="0.2">
      <c r="B25" t="s">
        <v>31</v>
      </c>
      <c r="C25">
        <v>8</v>
      </c>
      <c r="G25" s="7">
        <v>3</v>
      </c>
      <c r="H25" s="8">
        <f t="shared" ref="H25:H34" si="8">C25/SUM(C$24:C$34)</f>
        <v>0.21052631578947367</v>
      </c>
      <c r="I25" s="8">
        <f t="shared" ref="I25:I34" si="9">D25/SUM(D$24:D$34)</f>
        <v>0</v>
      </c>
      <c r="J25" s="8">
        <f t="shared" ref="J25:J34" si="10">E25/SUM(E$24:E$34)</f>
        <v>0</v>
      </c>
      <c r="K25" s="8">
        <f t="shared" ref="K25:K34" si="11">F25/SUM(F$24:F$34)</f>
        <v>0</v>
      </c>
      <c r="L25" s="18">
        <f t="shared" ref="L25:L34" si="12">G25/SUM(G$24:G$34)</f>
        <v>0.48</v>
      </c>
      <c r="M25" s="8">
        <f t="shared" si="7"/>
        <v>0.34526315789473683</v>
      </c>
      <c r="P25" s="45"/>
      <c r="Q25" s="39" t="s">
        <v>34</v>
      </c>
      <c r="R25" s="42">
        <v>0.21</v>
      </c>
      <c r="S25" s="42"/>
      <c r="T25" s="42"/>
      <c r="U25" s="42"/>
      <c r="V25" s="42"/>
    </row>
    <row r="26" spans="1:22" x14ac:dyDescent="0.2">
      <c r="B26" t="s">
        <v>32</v>
      </c>
      <c r="C26">
        <v>6</v>
      </c>
      <c r="E26">
        <v>5</v>
      </c>
      <c r="H26" s="8">
        <f t="shared" si="8"/>
        <v>0.15789473684210525</v>
      </c>
      <c r="I26" s="8">
        <f t="shared" si="9"/>
        <v>0</v>
      </c>
      <c r="J26" s="8">
        <f t="shared" si="10"/>
        <v>0.45454545454545453</v>
      </c>
      <c r="K26" s="8">
        <f t="shared" si="11"/>
        <v>0</v>
      </c>
      <c r="L26" s="18">
        <f t="shared" si="12"/>
        <v>0</v>
      </c>
      <c r="M26" s="8">
        <f t="shared" si="7"/>
        <v>0.30622009569377989</v>
      </c>
      <c r="P26" s="45"/>
      <c r="Q26" s="39" t="s">
        <v>35</v>
      </c>
      <c r="R26" s="42">
        <v>0.21</v>
      </c>
      <c r="S26" s="42"/>
      <c r="T26" s="42"/>
      <c r="U26" s="42"/>
      <c r="V26" s="42"/>
    </row>
    <row r="27" spans="1:22" x14ac:dyDescent="0.2">
      <c r="B27" t="s">
        <v>33</v>
      </c>
      <c r="C27">
        <v>8</v>
      </c>
      <c r="D27">
        <v>0.65</v>
      </c>
      <c r="E27">
        <v>2</v>
      </c>
      <c r="F27">
        <v>0.33</v>
      </c>
      <c r="G27" s="7">
        <v>2</v>
      </c>
      <c r="H27" s="8">
        <f t="shared" si="8"/>
        <v>0.21052631578947367</v>
      </c>
      <c r="I27" s="8">
        <f t="shared" si="9"/>
        <v>0.54166666666666663</v>
      </c>
      <c r="J27" s="8">
        <f t="shared" si="10"/>
        <v>0.18181818181818182</v>
      </c>
      <c r="K27" s="8">
        <f t="shared" si="11"/>
        <v>0.3666666666666667</v>
      </c>
      <c r="L27" s="18">
        <f t="shared" si="12"/>
        <v>0.32</v>
      </c>
      <c r="M27" s="8">
        <f t="shared" si="7"/>
        <v>0.32413556618819778</v>
      </c>
      <c r="P27" s="45"/>
      <c r="Q27" s="39" t="s">
        <v>36</v>
      </c>
      <c r="R27" s="42"/>
      <c r="S27" s="42"/>
      <c r="T27" s="42"/>
      <c r="U27" s="42">
        <v>0.16</v>
      </c>
      <c r="V27" s="42">
        <v>0.04</v>
      </c>
    </row>
    <row r="28" spans="1:22" x14ac:dyDescent="0.2">
      <c r="B28" t="s">
        <v>34</v>
      </c>
      <c r="C28">
        <v>8</v>
      </c>
      <c r="H28" s="8">
        <f t="shared" si="8"/>
        <v>0.21052631578947367</v>
      </c>
      <c r="I28" s="8">
        <f t="shared" si="9"/>
        <v>0</v>
      </c>
      <c r="J28" s="8">
        <f t="shared" si="10"/>
        <v>0</v>
      </c>
      <c r="K28" s="8">
        <f t="shared" si="11"/>
        <v>0</v>
      </c>
      <c r="L28" s="18">
        <f t="shared" si="12"/>
        <v>0</v>
      </c>
      <c r="M28" s="8">
        <f t="shared" si="7"/>
        <v>0.21052631578947367</v>
      </c>
      <c r="P28" s="45"/>
      <c r="Q28" s="39" t="s">
        <v>37</v>
      </c>
      <c r="R28" s="42"/>
      <c r="S28" s="42"/>
      <c r="T28" s="42"/>
      <c r="U28" s="42">
        <v>0.11</v>
      </c>
      <c r="V28" s="42"/>
    </row>
    <row r="29" spans="1:22" x14ac:dyDescent="0.2">
      <c r="A29" s="2" t="s">
        <v>30</v>
      </c>
      <c r="B29" t="s">
        <v>35</v>
      </c>
      <c r="C29">
        <v>8</v>
      </c>
      <c r="H29" s="8">
        <f t="shared" si="8"/>
        <v>0.21052631578947367</v>
      </c>
      <c r="I29" s="8">
        <f t="shared" si="9"/>
        <v>0</v>
      </c>
      <c r="J29" s="8">
        <f t="shared" si="10"/>
        <v>0</v>
      </c>
      <c r="K29" s="8">
        <f t="shared" si="11"/>
        <v>0</v>
      </c>
      <c r="L29" s="18">
        <f t="shared" si="12"/>
        <v>0</v>
      </c>
      <c r="M29" s="8">
        <f t="shared" si="7"/>
        <v>0.21052631578947367</v>
      </c>
      <c r="P29" s="45"/>
      <c r="Q29" s="39" t="s">
        <v>38</v>
      </c>
      <c r="R29" s="42"/>
      <c r="S29" s="42"/>
      <c r="T29" s="42"/>
      <c r="U29" s="42">
        <v>0.21</v>
      </c>
      <c r="V29" s="42"/>
    </row>
    <row r="30" spans="1:22" x14ac:dyDescent="0.2">
      <c r="B30" t="s">
        <v>36</v>
      </c>
      <c r="F30">
        <v>0.14000000000000001</v>
      </c>
      <c r="G30" s="7">
        <v>0.25</v>
      </c>
      <c r="H30" s="8">
        <f t="shared" si="8"/>
        <v>0</v>
      </c>
      <c r="I30" s="8">
        <f t="shared" si="9"/>
        <v>0</v>
      </c>
      <c r="J30" s="8">
        <f t="shared" si="10"/>
        <v>0</v>
      </c>
      <c r="K30" s="8">
        <f t="shared" si="11"/>
        <v>0.15555555555555556</v>
      </c>
      <c r="L30" s="18">
        <f t="shared" si="12"/>
        <v>0.04</v>
      </c>
      <c r="M30" s="8">
        <f t="shared" si="7"/>
        <v>9.7777777777777783E-2</v>
      </c>
      <c r="P30" s="45"/>
      <c r="Q30" s="39" t="s">
        <v>39</v>
      </c>
      <c r="R30" s="42"/>
      <c r="S30" s="42"/>
      <c r="T30" s="42"/>
      <c r="U30" s="42">
        <v>0.16</v>
      </c>
      <c r="V30" s="42"/>
    </row>
    <row r="31" spans="1:22" x14ac:dyDescent="0.2">
      <c r="B31" t="s">
        <v>37</v>
      </c>
      <c r="F31">
        <v>0.1</v>
      </c>
      <c r="H31" s="8">
        <f t="shared" si="8"/>
        <v>0</v>
      </c>
      <c r="I31" s="8">
        <f t="shared" si="9"/>
        <v>0</v>
      </c>
      <c r="J31" s="8">
        <f t="shared" si="10"/>
        <v>0</v>
      </c>
      <c r="K31" s="8">
        <f t="shared" si="11"/>
        <v>0.11111111111111112</v>
      </c>
      <c r="L31" s="18">
        <f t="shared" si="12"/>
        <v>0</v>
      </c>
      <c r="M31" s="8">
        <f t="shared" si="7"/>
        <v>0.11111111111111112</v>
      </c>
      <c r="P31" s="46"/>
      <c r="Q31" s="40" t="s">
        <v>40</v>
      </c>
      <c r="R31" s="43" t="s">
        <v>13</v>
      </c>
      <c r="S31" s="43" t="s">
        <v>13</v>
      </c>
      <c r="T31" s="43" t="s">
        <v>13</v>
      </c>
      <c r="U31" s="43" t="s">
        <v>13</v>
      </c>
      <c r="V31" s="43">
        <v>0.16</v>
      </c>
    </row>
    <row r="32" spans="1:22" x14ac:dyDescent="0.2">
      <c r="B32" t="s">
        <v>38</v>
      </c>
      <c r="F32">
        <v>0.19</v>
      </c>
      <c r="H32" s="8">
        <f t="shared" si="8"/>
        <v>0</v>
      </c>
      <c r="I32" s="8">
        <f t="shared" si="9"/>
        <v>0</v>
      </c>
      <c r="J32" s="8">
        <f t="shared" si="10"/>
        <v>0</v>
      </c>
      <c r="K32" s="8">
        <f t="shared" si="11"/>
        <v>0.21111111111111111</v>
      </c>
      <c r="L32" s="18">
        <f t="shared" si="12"/>
        <v>0</v>
      </c>
      <c r="M32" s="8">
        <f t="shared" si="7"/>
        <v>0.21111111111111111</v>
      </c>
      <c r="P32" s="39" t="s">
        <v>41</v>
      </c>
      <c r="Q32" s="39"/>
      <c r="R32" s="39"/>
      <c r="S32" s="39"/>
      <c r="T32" s="39"/>
    </row>
    <row r="33" spans="1:13" x14ac:dyDescent="0.2">
      <c r="B33" t="s">
        <v>39</v>
      </c>
      <c r="F33">
        <v>0.14000000000000001</v>
      </c>
      <c r="H33" s="8">
        <f t="shared" si="8"/>
        <v>0</v>
      </c>
      <c r="I33" s="8">
        <f t="shared" si="9"/>
        <v>0</v>
      </c>
      <c r="J33" s="8">
        <f t="shared" si="10"/>
        <v>0</v>
      </c>
      <c r="K33" s="8">
        <f t="shared" si="11"/>
        <v>0.15555555555555556</v>
      </c>
      <c r="L33" s="18">
        <f t="shared" si="12"/>
        <v>0</v>
      </c>
      <c r="M33" s="8">
        <f t="shared" si="7"/>
        <v>0.15555555555555556</v>
      </c>
    </row>
    <row r="34" spans="1:13" x14ac:dyDescent="0.2">
      <c r="B34" t="s">
        <v>40</v>
      </c>
      <c r="G34" s="7">
        <v>1</v>
      </c>
      <c r="H34" s="8">
        <f t="shared" si="8"/>
        <v>0</v>
      </c>
      <c r="I34" s="8">
        <f t="shared" si="9"/>
        <v>0</v>
      </c>
      <c r="J34" s="8">
        <f t="shared" si="10"/>
        <v>0</v>
      </c>
      <c r="K34" s="8">
        <f t="shared" si="11"/>
        <v>0</v>
      </c>
      <c r="L34" s="13">
        <f t="shared" si="12"/>
        <v>0.16</v>
      </c>
      <c r="M34" s="8">
        <f>AVERAGEIF(H34:L34, "&lt;&gt;0")</f>
        <v>0.16</v>
      </c>
    </row>
    <row r="35" spans="1:13" x14ac:dyDescent="0.2">
      <c r="A35" s="17"/>
      <c r="B35" s="17" t="s">
        <v>23</v>
      </c>
      <c r="C35" s="17"/>
      <c r="D35" s="17"/>
      <c r="E35" s="17"/>
      <c r="F35" s="17"/>
      <c r="G35" s="19"/>
      <c r="H35" s="20">
        <f>SUM(H24:H34)</f>
        <v>1</v>
      </c>
      <c r="I35" s="20">
        <f t="shared" ref="I35:L35" si="13">SUM(I24:I34)</f>
        <v>1</v>
      </c>
      <c r="J35" s="20">
        <f t="shared" si="13"/>
        <v>1</v>
      </c>
      <c r="K35" s="20">
        <f t="shared" si="13"/>
        <v>1</v>
      </c>
      <c r="L35" s="32">
        <f t="shared" si="13"/>
        <v>1</v>
      </c>
      <c r="M35" s="17"/>
    </row>
    <row r="37" spans="1:13" ht="24" x14ac:dyDescent="0.2">
      <c r="B37" s="48" t="s">
        <v>42</v>
      </c>
      <c r="C37" s="48"/>
      <c r="D37" s="48"/>
      <c r="E37" s="48"/>
      <c r="F37" s="48"/>
      <c r="G37" s="48"/>
      <c r="H37" s="48"/>
      <c r="I37" s="48"/>
      <c r="J37" s="35"/>
    </row>
    <row r="38" spans="1:13" ht="24" x14ac:dyDescent="0.2">
      <c r="B38" s="48"/>
      <c r="C38" s="48"/>
      <c r="D38" s="48"/>
      <c r="E38" s="48"/>
      <c r="F38" s="48"/>
      <c r="G38" s="48"/>
      <c r="H38" s="48"/>
      <c r="I38" s="48"/>
      <c r="J38" s="35"/>
    </row>
    <row r="39" spans="1:13" ht="24" x14ac:dyDescent="0.2">
      <c r="B39" s="48"/>
      <c r="C39" s="48"/>
      <c r="D39" s="48"/>
      <c r="E39" s="48"/>
      <c r="F39" s="48"/>
      <c r="G39" s="48"/>
      <c r="H39" s="48"/>
      <c r="I39" s="48"/>
      <c r="J39" s="35"/>
    </row>
    <row r="40" spans="1:13" ht="24" x14ac:dyDescent="0.2">
      <c r="B40" s="48"/>
      <c r="C40" s="48"/>
      <c r="D40" s="48"/>
      <c r="E40" s="48"/>
      <c r="F40" s="48"/>
      <c r="G40" s="48"/>
      <c r="H40" s="48"/>
      <c r="I40" s="48"/>
      <c r="J40" s="35"/>
    </row>
    <row r="41" spans="1:13" ht="24" x14ac:dyDescent="0.2">
      <c r="B41" s="48"/>
      <c r="C41" s="48"/>
      <c r="D41" s="48"/>
      <c r="E41" s="48"/>
      <c r="F41" s="48"/>
      <c r="G41" s="48"/>
      <c r="H41" s="48"/>
      <c r="I41" s="48"/>
      <c r="J41" s="35"/>
    </row>
    <row r="42" spans="1:13" ht="24" x14ac:dyDescent="0.2">
      <c r="B42" s="48"/>
      <c r="C42" s="48"/>
      <c r="D42" s="48"/>
      <c r="E42" s="48"/>
      <c r="F42" s="48"/>
      <c r="G42" s="48"/>
      <c r="H42" s="48"/>
      <c r="I42" s="48"/>
      <c r="J42" s="35"/>
    </row>
  </sheetData>
  <mergeCells count="12">
    <mergeCell ref="B37:I42"/>
    <mergeCell ref="C15:F15"/>
    <mergeCell ref="A1:D1"/>
    <mergeCell ref="C3:G3"/>
    <mergeCell ref="H3:L3"/>
    <mergeCell ref="P4:V4"/>
    <mergeCell ref="P6:P14"/>
    <mergeCell ref="P15:P20"/>
    <mergeCell ref="P21:P31"/>
    <mergeCell ref="C23:F23"/>
    <mergeCell ref="H23:K23"/>
    <mergeCell ref="H15:K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5719-40D0-4741-936E-AAD447353304}">
  <dimension ref="A1:AA136"/>
  <sheetViews>
    <sheetView showZeros="0" zoomScale="85" zoomScaleNormal="85" workbookViewId="0">
      <selection activeCell="B12" sqref="B12"/>
    </sheetView>
  </sheetViews>
  <sheetFormatPr baseColWidth="10" defaultColWidth="8.83203125" defaultRowHeight="15" x14ac:dyDescent="0.2"/>
  <cols>
    <col min="1" max="1" width="37.5" customWidth="1"/>
    <col min="2" max="2" width="39.5" customWidth="1"/>
    <col min="3" max="3" width="25" customWidth="1"/>
    <col min="6" max="6" width="8.6640625" customWidth="1"/>
    <col min="7" max="7" width="16.5" customWidth="1"/>
    <col min="8" max="8" width="11.6640625" customWidth="1"/>
    <col min="23" max="23" width="11.5" customWidth="1"/>
  </cols>
  <sheetData>
    <row r="1" spans="1:27" x14ac:dyDescent="0.2">
      <c r="A1" s="53" t="s">
        <v>43</v>
      </c>
      <c r="B1" s="53" t="s">
        <v>44</v>
      </c>
      <c r="C1" s="54" t="s">
        <v>45</v>
      </c>
      <c r="D1" s="53" t="s">
        <v>46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7" x14ac:dyDescent="0.2">
      <c r="A2" s="53"/>
      <c r="B2" s="53"/>
      <c r="C2" s="54"/>
      <c r="D2" s="56" t="s">
        <v>15</v>
      </c>
      <c r="E2" s="56"/>
      <c r="F2" s="56"/>
      <c r="G2" s="56"/>
      <c r="H2" s="56"/>
      <c r="I2" s="56"/>
      <c r="J2" s="56"/>
      <c r="K2" s="56" t="s">
        <v>24</v>
      </c>
      <c r="L2" s="56"/>
      <c r="M2" s="56"/>
      <c r="N2" s="56"/>
      <c r="O2" s="56"/>
      <c r="P2" s="56"/>
      <c r="Q2" s="56" t="s">
        <v>30</v>
      </c>
      <c r="R2" s="56"/>
      <c r="S2" s="56"/>
      <c r="T2" s="56"/>
      <c r="U2" s="56"/>
      <c r="V2" s="56"/>
      <c r="W2" s="56"/>
      <c r="X2" s="56"/>
      <c r="Y2" s="56"/>
      <c r="Z2" s="56"/>
    </row>
    <row r="3" spans="1:27" ht="29.25" customHeight="1" x14ac:dyDescent="0.2">
      <c r="A3" s="53"/>
      <c r="B3" s="53"/>
      <c r="C3" s="54"/>
      <c r="D3" s="1" t="s">
        <v>12</v>
      </c>
      <c r="E3" s="25" t="s">
        <v>14</v>
      </c>
      <c r="F3" s="25" t="s">
        <v>16</v>
      </c>
      <c r="G3" s="25" t="s">
        <v>17</v>
      </c>
      <c r="H3" s="25" t="s">
        <v>18</v>
      </c>
      <c r="I3" s="25" t="s">
        <v>21</v>
      </c>
      <c r="J3" s="25" t="s">
        <v>22</v>
      </c>
      <c r="K3" s="25" t="s">
        <v>12</v>
      </c>
      <c r="L3" s="25" t="s">
        <v>25</v>
      </c>
      <c r="M3" s="25" t="s">
        <v>26</v>
      </c>
      <c r="N3" s="25" t="s">
        <v>27</v>
      </c>
      <c r="O3" s="25" t="s">
        <v>28</v>
      </c>
      <c r="P3" s="25" t="s">
        <v>29</v>
      </c>
      <c r="Q3" s="25" t="s">
        <v>12</v>
      </c>
      <c r="R3" s="25" t="s">
        <v>31</v>
      </c>
      <c r="S3" s="25" t="s">
        <v>32</v>
      </c>
      <c r="T3" s="25" t="s">
        <v>33</v>
      </c>
      <c r="U3" s="25" t="s">
        <v>34</v>
      </c>
      <c r="V3" s="25" t="s">
        <v>35</v>
      </c>
      <c r="W3" s="25" t="s">
        <v>36</v>
      </c>
      <c r="X3" s="25" t="s">
        <v>37</v>
      </c>
      <c r="Y3" s="25" t="s">
        <v>38</v>
      </c>
      <c r="Z3" s="24" t="s">
        <v>47</v>
      </c>
      <c r="AA3" s="23"/>
    </row>
    <row r="4" spans="1:27" ht="14.5" customHeight="1" x14ac:dyDescent="0.2">
      <c r="A4" s="55" t="s">
        <v>48</v>
      </c>
      <c r="B4" s="37" t="s">
        <v>49</v>
      </c>
      <c r="C4" s="37" t="s">
        <v>50</v>
      </c>
      <c r="D4" s="8">
        <f>'Normalized Weights'!L5</f>
        <v>0</v>
      </c>
      <c r="E4" s="8">
        <f>'Normalized Weights'!L6</f>
        <v>0</v>
      </c>
      <c r="F4" s="8">
        <f>'Normalized Weights'!L7</f>
        <v>0</v>
      </c>
      <c r="G4" s="8">
        <f>'Normalized Weights'!L8</f>
        <v>0</v>
      </c>
      <c r="H4" s="8">
        <f>'Normalized Weights'!L9</f>
        <v>0</v>
      </c>
      <c r="I4" s="8">
        <f>'Normalized Weights'!L12</f>
        <v>0</v>
      </c>
      <c r="J4" s="8">
        <f>'Normalized Weights'!L13</f>
        <v>0</v>
      </c>
      <c r="K4" s="8">
        <f>'Normalized Weights'!L16</f>
        <v>0</v>
      </c>
      <c r="L4" s="8">
        <f>'Normalized Weights'!L17</f>
        <v>0</v>
      </c>
      <c r="M4" s="8">
        <f>'Normalized Weights'!L18</f>
        <v>0</v>
      </c>
      <c r="N4" s="8">
        <f>'Normalized Weights'!L19</f>
        <v>0</v>
      </c>
      <c r="O4" s="8">
        <f>'Normalized Weights'!L20</f>
        <v>0</v>
      </c>
      <c r="P4" s="8">
        <f>'Normalized Weights'!L21</f>
        <v>0</v>
      </c>
      <c r="Q4" s="8">
        <f>'Normalized Weights'!L24</f>
        <v>0</v>
      </c>
      <c r="R4" s="8">
        <f>'Normalized Weights'!$L25</f>
        <v>0.48</v>
      </c>
      <c r="S4" s="8">
        <f>'Normalized Weights'!$L26</f>
        <v>0</v>
      </c>
      <c r="T4" s="8">
        <f>'Normalized Weights'!$L27</f>
        <v>0.32</v>
      </c>
      <c r="U4" s="8">
        <f>'Normalized Weights'!$L28</f>
        <v>0</v>
      </c>
      <c r="V4" s="8">
        <f>'Normalized Weights'!$L29</f>
        <v>0</v>
      </c>
      <c r="W4" s="8">
        <f>'Normalized Weights'!$L30</f>
        <v>0.04</v>
      </c>
      <c r="X4" s="8">
        <f>'Normalized Weights'!$L31</f>
        <v>0</v>
      </c>
      <c r="Y4" s="8">
        <f>'Normalized Weights'!$L32</f>
        <v>0</v>
      </c>
      <c r="Z4" s="8">
        <f>'Normalized Weights'!$L33</f>
        <v>0</v>
      </c>
    </row>
    <row r="5" spans="1:27" x14ac:dyDescent="0.2">
      <c r="A5" s="55"/>
      <c r="B5" s="27" t="s">
        <v>51</v>
      </c>
      <c r="C5" s="27"/>
      <c r="D5" s="8"/>
    </row>
    <row r="6" spans="1:27" x14ac:dyDescent="0.2">
      <c r="A6" s="55" t="s">
        <v>52</v>
      </c>
      <c r="B6" s="37" t="s">
        <v>49</v>
      </c>
      <c r="C6" s="37" t="s">
        <v>53</v>
      </c>
      <c r="D6" s="8">
        <f>'Normalized Weights'!K5</f>
        <v>0</v>
      </c>
      <c r="E6" s="8">
        <f>'Normalized Weights'!K6</f>
        <v>0.14000000000000001</v>
      </c>
      <c r="F6" s="8">
        <f>'Normalized Weights'!K7</f>
        <v>0.2</v>
      </c>
      <c r="G6" s="8">
        <f>'Normalized Weights'!K8</f>
        <v>0.13</v>
      </c>
      <c r="H6" s="8">
        <f>'Normalized Weights'!K9</f>
        <v>0.3</v>
      </c>
      <c r="I6" s="8">
        <f>'Normalized Weights'!K12</f>
        <v>0</v>
      </c>
      <c r="J6" s="8">
        <f>'Normalized Weights'!K13</f>
        <v>0.23</v>
      </c>
      <c r="K6" s="8">
        <f>'Normalized Weights'!K16</f>
        <v>0.4274809160305344</v>
      </c>
      <c r="L6" s="8">
        <f>'Normalized Weights'!K17</f>
        <v>0</v>
      </c>
      <c r="M6" s="8">
        <f>'Normalized Weights'!K18</f>
        <v>0</v>
      </c>
      <c r="N6" s="8">
        <f>'Normalized Weights'!K19</f>
        <v>0.11450381679389313</v>
      </c>
      <c r="O6" s="8">
        <f>'Normalized Weights'!K20</f>
        <v>0.22900763358778625</v>
      </c>
      <c r="P6" s="8">
        <f>'Normalized Weights'!K21</f>
        <v>0.22900763358778625</v>
      </c>
      <c r="Q6" s="8">
        <f>'Normalized Weights'!K24</f>
        <v>0</v>
      </c>
      <c r="R6" s="8">
        <f>'Normalized Weights'!K25</f>
        <v>0</v>
      </c>
      <c r="S6" s="8">
        <f>'Normalized Weights'!K26</f>
        <v>0</v>
      </c>
      <c r="T6" s="8">
        <f>'Normalized Weights'!K27</f>
        <v>0.3666666666666667</v>
      </c>
      <c r="U6" s="8">
        <f>'Normalized Weights'!K28</f>
        <v>0</v>
      </c>
      <c r="V6" s="8">
        <f>'Normalized Weights'!K29</f>
        <v>0</v>
      </c>
      <c r="W6" s="8">
        <f>'Normalized Weights'!K30</f>
        <v>0.15555555555555556</v>
      </c>
      <c r="X6" s="8">
        <f>'Normalized Weights'!K31</f>
        <v>0.11111111111111112</v>
      </c>
      <c r="Y6" s="8">
        <f>'Normalized Weights'!K32</f>
        <v>0.21111111111111111</v>
      </c>
      <c r="Z6" s="8">
        <f>'Normalized Weights'!K33</f>
        <v>0.15555555555555556</v>
      </c>
    </row>
    <row r="7" spans="1:27" x14ac:dyDescent="0.2">
      <c r="A7" s="55"/>
      <c r="B7" s="37"/>
      <c r="C7" s="37" t="s">
        <v>54</v>
      </c>
      <c r="D7" s="8">
        <f>'Normalized Weights'!I5</f>
        <v>0.35</v>
      </c>
      <c r="E7" s="8">
        <f>'Normalized Weights'!I6</f>
        <v>0.5</v>
      </c>
      <c r="F7" s="8">
        <f>'Normalized Weights'!I7</f>
        <v>0</v>
      </c>
      <c r="G7" s="8">
        <f>'Normalized Weights'!I8</f>
        <v>0</v>
      </c>
      <c r="H7" s="8">
        <f>'Normalized Weights'!I9</f>
        <v>0</v>
      </c>
      <c r="I7" s="8">
        <f>'Normalized Weights'!I12</f>
        <v>0.15</v>
      </c>
      <c r="J7" s="8">
        <f>'Normalized Weights'!I13</f>
        <v>0</v>
      </c>
      <c r="K7" s="8">
        <f>'Normalized Weights'!I16</f>
        <v>0</v>
      </c>
      <c r="L7" s="8">
        <f>'Normalized Weights'!I17</f>
        <v>0</v>
      </c>
      <c r="M7" s="8">
        <f>'Normalized Weights'!I18</f>
        <v>0</v>
      </c>
      <c r="N7" s="8">
        <f>'Normalized Weights'!I19</f>
        <v>0</v>
      </c>
      <c r="O7" s="8">
        <f>'Normalized Weights'!I20</f>
        <v>0</v>
      </c>
      <c r="P7" s="8">
        <f>'Normalized Weights'!I21</f>
        <v>0</v>
      </c>
      <c r="Q7" s="8">
        <f>'Normalized Weights'!I24</f>
        <v>0.45833333333333331</v>
      </c>
      <c r="R7" s="8">
        <f>'Normalized Weights'!I25</f>
        <v>0</v>
      </c>
      <c r="S7" s="8">
        <f>'Normalized Weights'!I26</f>
        <v>0</v>
      </c>
      <c r="T7" s="8">
        <f>'Normalized Weights'!I27</f>
        <v>0.54166666666666663</v>
      </c>
      <c r="U7" s="8">
        <f>'Normalized Weights'!I28</f>
        <v>0</v>
      </c>
      <c r="V7" s="8">
        <f>'Normalized Weights'!I29</f>
        <v>0</v>
      </c>
      <c r="W7" s="8">
        <f>'Normalized Weights'!I30</f>
        <v>0</v>
      </c>
      <c r="X7" s="8">
        <f>'Normalized Weights'!I31</f>
        <v>0</v>
      </c>
      <c r="Y7" s="8">
        <f>'Normalized Weights'!I32</f>
        <v>0</v>
      </c>
      <c r="Z7" s="8">
        <f>'Normalized Weights'!I33</f>
        <v>0</v>
      </c>
    </row>
    <row r="8" spans="1:27" x14ac:dyDescent="0.2">
      <c r="A8" s="55"/>
      <c r="B8" s="37" t="s">
        <v>55</v>
      </c>
      <c r="C8" s="37"/>
      <c r="D8" s="8"/>
      <c r="E8" s="8"/>
      <c r="F8" s="26"/>
    </row>
    <row r="9" spans="1:27" ht="14.5" customHeight="1" x14ac:dyDescent="0.2">
      <c r="A9" s="36" t="s">
        <v>56</v>
      </c>
      <c r="B9" s="37" t="s">
        <v>57</v>
      </c>
      <c r="C9" s="37"/>
    </row>
    <row r="10" spans="1:27" x14ac:dyDescent="0.2">
      <c r="A10" s="37" t="s">
        <v>58</v>
      </c>
      <c r="B10" s="37" t="s">
        <v>59</v>
      </c>
      <c r="C10" s="37" t="s">
        <v>60</v>
      </c>
      <c r="D10" s="8">
        <f>'Normalized Weights'!H5</f>
        <v>0.2608695652173913</v>
      </c>
      <c r="E10" s="8">
        <f>'Normalized Weights'!H6</f>
        <v>0.13043478260869565</v>
      </c>
      <c r="F10" s="8">
        <f>'Normalized Weights'!H7</f>
        <v>0.14492753623188406</v>
      </c>
      <c r="G10" s="8">
        <f>'Normalized Weights'!H8</f>
        <v>0.20289855072463769</v>
      </c>
      <c r="H10" s="8">
        <f>'Normalized Weights'!H9</f>
        <v>0.2608695652173913</v>
      </c>
      <c r="I10" s="8">
        <f>'Normalized Weights'!H12</f>
        <v>0</v>
      </c>
      <c r="J10" s="8">
        <f>'Normalized Weights'!H13</f>
        <v>0</v>
      </c>
      <c r="K10" s="8">
        <f>'Normalized Weights'!H16</f>
        <v>0.3392857142857143</v>
      </c>
      <c r="L10" s="8">
        <f>'Normalized Weights'!H17</f>
        <v>0.32142857142857145</v>
      </c>
      <c r="M10" s="8">
        <f>'Normalized Weights'!H18</f>
        <v>0.3392857142857143</v>
      </c>
      <c r="N10" s="8">
        <f>'Normalized Weights'!H19</f>
        <v>0</v>
      </c>
      <c r="O10" s="8">
        <f>'Normalized Weights'!H20</f>
        <v>0</v>
      </c>
      <c r="P10" s="8">
        <f>'Normalized Weights'!H21</f>
        <v>0</v>
      </c>
      <c r="Q10" s="8">
        <f>'Normalized Weights'!H24</f>
        <v>0</v>
      </c>
      <c r="R10" s="8">
        <f>'Normalized Weights'!H25</f>
        <v>0.21052631578947367</v>
      </c>
      <c r="S10" s="8">
        <f>'Normalized Weights'!H26</f>
        <v>0.15789473684210525</v>
      </c>
      <c r="T10" s="8">
        <f>'Normalized Weights'!H27</f>
        <v>0.21052631578947367</v>
      </c>
      <c r="U10" s="8">
        <f>'Normalized Weights'!H28</f>
        <v>0.21052631578947367</v>
      </c>
      <c r="V10" s="8">
        <f>'Normalized Weights'!H29</f>
        <v>0.21052631578947367</v>
      </c>
      <c r="W10" s="8">
        <f>'Normalized Weights'!H30</f>
        <v>0</v>
      </c>
      <c r="X10" s="8">
        <f>'Normalized Weights'!H31</f>
        <v>0</v>
      </c>
      <c r="Y10" s="8">
        <f>'Normalized Weights'!H32</f>
        <v>0</v>
      </c>
      <c r="Z10" s="8">
        <f>'Normalized Weights'!H33</f>
        <v>0</v>
      </c>
    </row>
    <row r="11" spans="1:27" x14ac:dyDescent="0.2">
      <c r="A11" s="37" t="s">
        <v>61</v>
      </c>
      <c r="B11" s="37" t="s">
        <v>62</v>
      </c>
      <c r="C11" s="37" t="s">
        <v>63</v>
      </c>
      <c r="D11" s="8">
        <f>'Normalized Weights'!J5</f>
        <v>0</v>
      </c>
      <c r="E11" s="8">
        <f>'Normalized Weights'!J6</f>
        <v>0.2</v>
      </c>
      <c r="F11" s="8">
        <f>'Normalized Weights'!J7</f>
        <v>0.25</v>
      </c>
      <c r="G11" s="8">
        <f>'Normalized Weights'!J8</f>
        <v>0</v>
      </c>
      <c r="H11" s="8">
        <f>'Normalized Weights'!J9</f>
        <v>0</v>
      </c>
      <c r="I11" s="8">
        <f>'Normalized Weights'!J12</f>
        <v>0.25</v>
      </c>
      <c r="J11" s="8">
        <f>'Normalized Weights'!J13</f>
        <v>0</v>
      </c>
      <c r="K11" s="8">
        <f>'Normalized Weights'!J16</f>
        <v>0</v>
      </c>
      <c r="L11" s="8">
        <f>'Normalized Weights'!J17</f>
        <v>0</v>
      </c>
      <c r="M11" s="8">
        <f>'Normalized Weights'!J18</f>
        <v>0</v>
      </c>
      <c r="N11" s="8">
        <f>'Normalized Weights'!J19</f>
        <v>0</v>
      </c>
      <c r="O11" s="8">
        <f>'Normalized Weights'!J20</f>
        <v>0</v>
      </c>
      <c r="P11" s="8">
        <f>'Normalized Weights'!J21</f>
        <v>0</v>
      </c>
      <c r="Q11" s="8">
        <f>'Normalized Weights'!J24</f>
        <v>0.36363636363636365</v>
      </c>
      <c r="R11" s="8">
        <f>'Normalized Weights'!J25</f>
        <v>0</v>
      </c>
      <c r="S11" s="8">
        <f>'Normalized Weights'!J26</f>
        <v>0.45454545454545453</v>
      </c>
      <c r="T11" s="8">
        <f>'Normalized Weights'!J27</f>
        <v>0.18181818181818182</v>
      </c>
      <c r="U11" s="8">
        <f>'Normalized Weights'!J28</f>
        <v>0</v>
      </c>
      <c r="V11" s="8">
        <f>'Normalized Weights'!J29</f>
        <v>0</v>
      </c>
      <c r="W11" s="8">
        <f>'Normalized Weights'!J30</f>
        <v>0</v>
      </c>
      <c r="X11" s="8">
        <f>'Normalized Weights'!J31</f>
        <v>0</v>
      </c>
      <c r="Y11" s="8">
        <f>'Normalized Weights'!J32</f>
        <v>0</v>
      </c>
      <c r="Z11" s="8">
        <f>'Normalized Weights'!J33</f>
        <v>0</v>
      </c>
    </row>
    <row r="12" spans="1:27" x14ac:dyDescent="0.2">
      <c r="A12" s="37" t="s">
        <v>64</v>
      </c>
      <c r="B12" s="37" t="s">
        <v>65</v>
      </c>
      <c r="C12" s="37"/>
      <c r="D12" s="8"/>
    </row>
    <row r="13" spans="1:27" x14ac:dyDescent="0.2">
      <c r="A13" s="37" t="s">
        <v>66</v>
      </c>
      <c r="B13" s="37" t="s">
        <v>67</v>
      </c>
      <c r="C13" s="37"/>
      <c r="D13" s="8"/>
    </row>
    <row r="14" spans="1:27" x14ac:dyDescent="0.2">
      <c r="A14" s="37" t="s">
        <v>68</v>
      </c>
      <c r="B14" s="37" t="s">
        <v>69</v>
      </c>
      <c r="C14" s="37"/>
      <c r="D14" s="8"/>
    </row>
    <row r="15" spans="1:27" x14ac:dyDescent="0.2">
      <c r="A15" s="37" t="s">
        <v>70</v>
      </c>
      <c r="B15" s="37" t="s">
        <v>71</v>
      </c>
      <c r="C15" s="37"/>
      <c r="D15" s="8"/>
    </row>
    <row r="16" spans="1:27" x14ac:dyDescent="0.2">
      <c r="D16" s="8"/>
    </row>
    <row r="17" spans="4:4" x14ac:dyDescent="0.2">
      <c r="D17" s="8"/>
    </row>
    <row r="18" spans="4:4" x14ac:dyDescent="0.2">
      <c r="D18" s="8"/>
    </row>
    <row r="19" spans="4:4" x14ac:dyDescent="0.2">
      <c r="D19" s="8"/>
    </row>
    <row r="20" spans="4:4" x14ac:dyDescent="0.2">
      <c r="D20" s="8"/>
    </row>
    <row r="21" spans="4:4" x14ac:dyDescent="0.2">
      <c r="D21" s="8"/>
    </row>
    <row r="22" spans="4:4" x14ac:dyDescent="0.2">
      <c r="D22" s="8"/>
    </row>
    <row r="23" spans="4:4" x14ac:dyDescent="0.2">
      <c r="D23" s="8"/>
    </row>
    <row r="24" spans="4:4" x14ac:dyDescent="0.2">
      <c r="D24" s="8"/>
    </row>
    <row r="25" spans="4:4" x14ac:dyDescent="0.2">
      <c r="D25" s="8"/>
    </row>
    <row r="26" spans="4:4" x14ac:dyDescent="0.2">
      <c r="D26" s="8"/>
    </row>
    <row r="27" spans="4:4" x14ac:dyDescent="0.2">
      <c r="D27" s="8"/>
    </row>
    <row r="28" spans="4:4" x14ac:dyDescent="0.2">
      <c r="D28" s="8"/>
    </row>
    <row r="29" spans="4:4" x14ac:dyDescent="0.2">
      <c r="D29" s="8"/>
    </row>
    <row r="30" spans="4:4" x14ac:dyDescent="0.2">
      <c r="D30" s="8"/>
    </row>
    <row r="31" spans="4:4" x14ac:dyDescent="0.2">
      <c r="D31" s="8"/>
    </row>
    <row r="32" spans="4:4" x14ac:dyDescent="0.2">
      <c r="D32" s="8"/>
    </row>
    <row r="33" spans="4:4" x14ac:dyDescent="0.2">
      <c r="D33" s="8"/>
    </row>
    <row r="34" spans="4:4" x14ac:dyDescent="0.2">
      <c r="D34" s="8"/>
    </row>
    <row r="35" spans="4:4" x14ac:dyDescent="0.2">
      <c r="D35" s="8"/>
    </row>
    <row r="36" spans="4:4" x14ac:dyDescent="0.2">
      <c r="D36" s="8"/>
    </row>
    <row r="37" spans="4:4" x14ac:dyDescent="0.2">
      <c r="D37" s="8"/>
    </row>
    <row r="38" spans="4:4" x14ac:dyDescent="0.2">
      <c r="D38" s="8"/>
    </row>
    <row r="39" spans="4:4" x14ac:dyDescent="0.2">
      <c r="D39" s="8"/>
    </row>
    <row r="40" spans="4:4" x14ac:dyDescent="0.2">
      <c r="D40" s="8"/>
    </row>
    <row r="41" spans="4:4" x14ac:dyDescent="0.2">
      <c r="D41" s="8"/>
    </row>
    <row r="42" spans="4:4" x14ac:dyDescent="0.2">
      <c r="D42" s="8"/>
    </row>
    <row r="43" spans="4:4" x14ac:dyDescent="0.2">
      <c r="D43" s="8"/>
    </row>
    <row r="44" spans="4:4" x14ac:dyDescent="0.2">
      <c r="D44" s="8"/>
    </row>
    <row r="45" spans="4:4" x14ac:dyDescent="0.2">
      <c r="D45" s="8"/>
    </row>
    <row r="46" spans="4:4" x14ac:dyDescent="0.2">
      <c r="D46" s="8"/>
    </row>
    <row r="47" spans="4:4" x14ac:dyDescent="0.2">
      <c r="D47" s="8"/>
    </row>
    <row r="48" spans="4:4" x14ac:dyDescent="0.2">
      <c r="D48" s="8"/>
    </row>
    <row r="49" spans="4:4" x14ac:dyDescent="0.2">
      <c r="D49" s="8"/>
    </row>
    <row r="50" spans="4:4" x14ac:dyDescent="0.2">
      <c r="D50" s="8"/>
    </row>
    <row r="51" spans="4:4" x14ac:dyDescent="0.2">
      <c r="D51" s="8"/>
    </row>
    <row r="52" spans="4:4" x14ac:dyDescent="0.2">
      <c r="D52" s="8"/>
    </row>
    <row r="53" spans="4:4" x14ac:dyDescent="0.2">
      <c r="D53" s="8"/>
    </row>
    <row r="54" spans="4:4" x14ac:dyDescent="0.2">
      <c r="D54" s="8"/>
    </row>
    <row r="55" spans="4:4" x14ac:dyDescent="0.2">
      <c r="D55" s="8"/>
    </row>
    <row r="56" spans="4:4" x14ac:dyDescent="0.2">
      <c r="D56" s="8"/>
    </row>
    <row r="57" spans="4:4" x14ac:dyDescent="0.2">
      <c r="D57" s="8"/>
    </row>
    <row r="58" spans="4:4" x14ac:dyDescent="0.2">
      <c r="D58" s="8"/>
    </row>
    <row r="59" spans="4:4" x14ac:dyDescent="0.2">
      <c r="D59" s="8"/>
    </row>
    <row r="60" spans="4:4" x14ac:dyDescent="0.2">
      <c r="D60" s="8"/>
    </row>
    <row r="61" spans="4:4" x14ac:dyDescent="0.2">
      <c r="D61" s="8"/>
    </row>
    <row r="62" spans="4:4" x14ac:dyDescent="0.2">
      <c r="D62" s="8"/>
    </row>
    <row r="63" spans="4:4" x14ac:dyDescent="0.2">
      <c r="D63" s="8"/>
    </row>
    <row r="64" spans="4:4" x14ac:dyDescent="0.2">
      <c r="D64" s="8"/>
    </row>
    <row r="65" spans="4:4" x14ac:dyDescent="0.2">
      <c r="D65" s="8"/>
    </row>
    <row r="66" spans="4:4" x14ac:dyDescent="0.2">
      <c r="D66" s="8"/>
    </row>
    <row r="67" spans="4:4" x14ac:dyDescent="0.2">
      <c r="D67" s="8"/>
    </row>
    <row r="68" spans="4:4" x14ac:dyDescent="0.2">
      <c r="D68" s="8"/>
    </row>
    <row r="69" spans="4:4" x14ac:dyDescent="0.2">
      <c r="D69" s="8"/>
    </row>
    <row r="70" spans="4:4" x14ac:dyDescent="0.2">
      <c r="D70" s="8"/>
    </row>
    <row r="71" spans="4:4" x14ac:dyDescent="0.2">
      <c r="D71" s="8"/>
    </row>
    <row r="72" spans="4:4" x14ac:dyDescent="0.2">
      <c r="D72" s="8"/>
    </row>
    <row r="73" spans="4:4" x14ac:dyDescent="0.2">
      <c r="D73" s="8"/>
    </row>
    <row r="74" spans="4:4" x14ac:dyDescent="0.2">
      <c r="D74" s="8"/>
    </row>
    <row r="75" spans="4:4" x14ac:dyDescent="0.2">
      <c r="D75" s="8"/>
    </row>
    <row r="76" spans="4:4" x14ac:dyDescent="0.2">
      <c r="D76" s="8"/>
    </row>
    <row r="77" spans="4:4" x14ac:dyDescent="0.2">
      <c r="D77" s="8"/>
    </row>
    <row r="78" spans="4:4" x14ac:dyDescent="0.2">
      <c r="D78" s="8"/>
    </row>
    <row r="79" spans="4:4" x14ac:dyDescent="0.2">
      <c r="D79" s="8"/>
    </row>
    <row r="80" spans="4:4" x14ac:dyDescent="0.2">
      <c r="D80" s="8"/>
    </row>
    <row r="81" spans="4:4" x14ac:dyDescent="0.2">
      <c r="D81" s="8"/>
    </row>
    <row r="82" spans="4:4" x14ac:dyDescent="0.2">
      <c r="D82" s="8"/>
    </row>
    <row r="83" spans="4:4" x14ac:dyDescent="0.2">
      <c r="D83" s="8"/>
    </row>
    <row r="84" spans="4:4" x14ac:dyDescent="0.2">
      <c r="D84" s="8"/>
    </row>
    <row r="85" spans="4:4" x14ac:dyDescent="0.2">
      <c r="D85" s="8"/>
    </row>
    <row r="86" spans="4:4" x14ac:dyDescent="0.2">
      <c r="D86" s="8"/>
    </row>
    <row r="87" spans="4:4" x14ac:dyDescent="0.2">
      <c r="D87" s="8"/>
    </row>
    <row r="88" spans="4:4" x14ac:dyDescent="0.2">
      <c r="D88" s="8"/>
    </row>
    <row r="89" spans="4:4" x14ac:dyDescent="0.2">
      <c r="D89" s="8"/>
    </row>
    <row r="90" spans="4:4" x14ac:dyDescent="0.2">
      <c r="D90" s="8"/>
    </row>
    <row r="91" spans="4:4" x14ac:dyDescent="0.2">
      <c r="D91" s="8"/>
    </row>
    <row r="92" spans="4:4" x14ac:dyDescent="0.2">
      <c r="D92" s="8"/>
    </row>
    <row r="93" spans="4:4" x14ac:dyDescent="0.2">
      <c r="D93" s="8"/>
    </row>
    <row r="94" spans="4:4" x14ac:dyDescent="0.2">
      <c r="D94" s="8"/>
    </row>
    <row r="95" spans="4:4" x14ac:dyDescent="0.2">
      <c r="D95" s="8"/>
    </row>
    <row r="96" spans="4:4" x14ac:dyDescent="0.2">
      <c r="D96" s="8"/>
    </row>
    <row r="97" spans="4:4" x14ac:dyDescent="0.2">
      <c r="D97" s="8"/>
    </row>
    <row r="98" spans="4:4" x14ac:dyDescent="0.2">
      <c r="D98" s="8"/>
    </row>
    <row r="99" spans="4:4" x14ac:dyDescent="0.2">
      <c r="D99" s="8"/>
    </row>
    <row r="100" spans="4:4" x14ac:dyDescent="0.2">
      <c r="D100" s="8"/>
    </row>
    <row r="101" spans="4:4" x14ac:dyDescent="0.2">
      <c r="D101" s="8"/>
    </row>
    <row r="102" spans="4:4" x14ac:dyDescent="0.2">
      <c r="D102" s="8"/>
    </row>
    <row r="103" spans="4:4" x14ac:dyDescent="0.2">
      <c r="D103" s="8"/>
    </row>
    <row r="104" spans="4:4" x14ac:dyDescent="0.2">
      <c r="D104" s="8"/>
    </row>
    <row r="105" spans="4:4" x14ac:dyDescent="0.2">
      <c r="D105" s="8"/>
    </row>
    <row r="106" spans="4:4" x14ac:dyDescent="0.2">
      <c r="D106" s="8"/>
    </row>
    <row r="107" spans="4:4" x14ac:dyDescent="0.2">
      <c r="D107" s="8"/>
    </row>
    <row r="108" spans="4:4" x14ac:dyDescent="0.2">
      <c r="D108" s="8"/>
    </row>
    <row r="109" spans="4:4" x14ac:dyDescent="0.2">
      <c r="D109" s="8"/>
    </row>
    <row r="110" spans="4:4" x14ac:dyDescent="0.2">
      <c r="D110" s="8"/>
    </row>
    <row r="111" spans="4:4" x14ac:dyDescent="0.2">
      <c r="D111" s="8"/>
    </row>
    <row r="112" spans="4:4" x14ac:dyDescent="0.2">
      <c r="D112" s="8"/>
    </row>
    <row r="113" spans="4:4" x14ac:dyDescent="0.2">
      <c r="D113" s="8"/>
    </row>
    <row r="114" spans="4:4" x14ac:dyDescent="0.2">
      <c r="D114" s="8"/>
    </row>
    <row r="115" spans="4:4" x14ac:dyDescent="0.2">
      <c r="D115" s="8"/>
    </row>
    <row r="116" spans="4:4" x14ac:dyDescent="0.2">
      <c r="D116" s="8"/>
    </row>
    <row r="117" spans="4:4" x14ac:dyDescent="0.2">
      <c r="D117" s="8"/>
    </row>
    <row r="118" spans="4:4" x14ac:dyDescent="0.2">
      <c r="D118" s="8"/>
    </row>
    <row r="119" spans="4:4" x14ac:dyDescent="0.2">
      <c r="D119" s="8"/>
    </row>
    <row r="120" spans="4:4" x14ac:dyDescent="0.2">
      <c r="D120" s="8"/>
    </row>
    <row r="121" spans="4:4" x14ac:dyDescent="0.2">
      <c r="D121" s="8"/>
    </row>
    <row r="122" spans="4:4" x14ac:dyDescent="0.2">
      <c r="D122" s="8"/>
    </row>
    <row r="123" spans="4:4" x14ac:dyDescent="0.2">
      <c r="D123" s="8"/>
    </row>
    <row r="124" spans="4:4" x14ac:dyDescent="0.2">
      <c r="D124" s="8"/>
    </row>
    <row r="125" spans="4:4" x14ac:dyDescent="0.2">
      <c r="D125" s="8"/>
    </row>
    <row r="126" spans="4:4" x14ac:dyDescent="0.2">
      <c r="D126" s="8"/>
    </row>
    <row r="127" spans="4:4" x14ac:dyDescent="0.2">
      <c r="D127" s="8"/>
    </row>
    <row r="128" spans="4:4" x14ac:dyDescent="0.2">
      <c r="D128" s="8"/>
    </row>
    <row r="129" spans="4:4" x14ac:dyDescent="0.2">
      <c r="D129" s="8">
        <f>'Normalized Weights'!J123</f>
        <v>0</v>
      </c>
    </row>
    <row r="130" spans="4:4" x14ac:dyDescent="0.2">
      <c r="D130" s="8">
        <f>'Normalized Weights'!J124</f>
        <v>0</v>
      </c>
    </row>
    <row r="131" spans="4:4" x14ac:dyDescent="0.2">
      <c r="D131" s="8">
        <f>'Normalized Weights'!J125</f>
        <v>0</v>
      </c>
    </row>
    <row r="132" spans="4:4" x14ac:dyDescent="0.2">
      <c r="D132" s="8">
        <f>'Normalized Weights'!J126</f>
        <v>0</v>
      </c>
    </row>
    <row r="133" spans="4:4" x14ac:dyDescent="0.2">
      <c r="D133" s="8">
        <f>'Normalized Weights'!J127</f>
        <v>0</v>
      </c>
    </row>
    <row r="134" spans="4:4" x14ac:dyDescent="0.2">
      <c r="D134" s="8">
        <f>'Normalized Weights'!J128</f>
        <v>0</v>
      </c>
    </row>
    <row r="135" spans="4:4" x14ac:dyDescent="0.2">
      <c r="D135" s="8">
        <f>'Normalized Weights'!J129</f>
        <v>0</v>
      </c>
    </row>
    <row r="136" spans="4:4" x14ac:dyDescent="0.2">
      <c r="D136" s="8">
        <f>'Normalized Weights'!J130</f>
        <v>0</v>
      </c>
    </row>
  </sheetData>
  <mergeCells count="9">
    <mergeCell ref="D1:Z1"/>
    <mergeCell ref="B1:B3"/>
    <mergeCell ref="A1:A3"/>
    <mergeCell ref="C1:C3"/>
    <mergeCell ref="A6:A8"/>
    <mergeCell ref="A4:A5"/>
    <mergeCell ref="D2:J2"/>
    <mergeCell ref="K2:P2"/>
    <mergeCell ref="Q2:Z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6F62D-ED79-4A6C-9403-577855BF44ED}">
  <dimension ref="A3:E20"/>
  <sheetViews>
    <sheetView zoomScale="25" zoomScaleNormal="25" workbookViewId="0">
      <selection activeCell="C10" sqref="C10"/>
    </sheetView>
  </sheetViews>
  <sheetFormatPr baseColWidth="10" defaultColWidth="8.83203125" defaultRowHeight="15" x14ac:dyDescent="0.2"/>
  <cols>
    <col min="2" max="5" width="68.5" customWidth="1"/>
  </cols>
  <sheetData>
    <row r="3" spans="1:5" ht="38" thickBot="1" x14ac:dyDescent="0.5">
      <c r="B3" s="58" t="s">
        <v>72</v>
      </c>
      <c r="C3" s="58"/>
      <c r="D3" s="58"/>
      <c r="E3" s="58"/>
    </row>
    <row r="4" spans="1:5" ht="38" thickBot="1" x14ac:dyDescent="0.25">
      <c r="B4" s="4" t="s">
        <v>15</v>
      </c>
      <c r="C4" s="4" t="s">
        <v>30</v>
      </c>
      <c r="D4" s="4" t="s">
        <v>24</v>
      </c>
      <c r="E4" s="4" t="s">
        <v>73</v>
      </c>
    </row>
    <row r="5" spans="1:5" ht="38" thickTop="1" x14ac:dyDescent="0.2">
      <c r="B5" s="5" t="s">
        <v>74</v>
      </c>
      <c r="C5" s="5" t="s">
        <v>75</v>
      </c>
      <c r="D5" s="5" t="s">
        <v>12</v>
      </c>
      <c r="E5" s="5" t="s">
        <v>76</v>
      </c>
    </row>
    <row r="6" spans="1:5" ht="37" x14ac:dyDescent="0.2">
      <c r="B6" s="5" t="s">
        <v>77</v>
      </c>
      <c r="C6" s="5" t="s">
        <v>12</v>
      </c>
      <c r="D6" s="5" t="s">
        <v>78</v>
      </c>
      <c r="E6" s="5" t="s">
        <v>12</v>
      </c>
    </row>
    <row r="7" spans="1:5" ht="37" x14ac:dyDescent="0.2">
      <c r="B7" s="5" t="s">
        <v>79</v>
      </c>
      <c r="C7" s="5" t="s">
        <v>80</v>
      </c>
      <c r="D7" s="5" t="s">
        <v>81</v>
      </c>
      <c r="E7" s="5"/>
    </row>
    <row r="8" spans="1:5" ht="37" x14ac:dyDescent="0.2">
      <c r="A8" s="57" t="s">
        <v>82</v>
      </c>
      <c r="B8" s="5" t="s">
        <v>83</v>
      </c>
      <c r="C8" s="5" t="s">
        <v>84</v>
      </c>
      <c r="D8" s="5" t="s">
        <v>85</v>
      </c>
      <c r="E8" s="5"/>
    </row>
    <row r="9" spans="1:5" ht="37" x14ac:dyDescent="0.2">
      <c r="A9" s="57"/>
      <c r="B9" s="5" t="s">
        <v>86</v>
      </c>
      <c r="C9" s="5" t="s">
        <v>87</v>
      </c>
      <c r="D9" s="5" t="s">
        <v>88</v>
      </c>
      <c r="E9" s="5"/>
    </row>
    <row r="10" spans="1:5" ht="37" x14ac:dyDescent="0.2">
      <c r="B10" s="5" t="s">
        <v>21</v>
      </c>
      <c r="C10" s="5"/>
      <c r="D10" s="5"/>
      <c r="E10" s="5"/>
    </row>
    <row r="11" spans="1:5" ht="37" x14ac:dyDescent="0.45">
      <c r="B11" s="5" t="s">
        <v>87</v>
      </c>
      <c r="C11" s="6"/>
      <c r="D11" s="5"/>
      <c r="E11" s="5"/>
    </row>
    <row r="12" spans="1:5" ht="37" x14ac:dyDescent="0.2">
      <c r="B12" s="5" t="s">
        <v>89</v>
      </c>
      <c r="C12" s="5"/>
      <c r="D12" s="5"/>
      <c r="E12" s="5"/>
    </row>
    <row r="13" spans="1:5" ht="37" x14ac:dyDescent="0.2">
      <c r="B13" s="5" t="s">
        <v>90</v>
      </c>
      <c r="C13" s="5"/>
      <c r="D13" s="5"/>
      <c r="E13" s="5"/>
    </row>
    <row r="14" spans="1:5" x14ac:dyDescent="0.2">
      <c r="B14" s="1"/>
      <c r="C14" s="1"/>
      <c r="D14" s="1"/>
      <c r="E14" s="1"/>
    </row>
    <row r="15" spans="1:5" x14ac:dyDescent="0.2">
      <c r="B15" s="1"/>
      <c r="C15" s="1"/>
      <c r="D15" s="1"/>
      <c r="E15" s="1"/>
    </row>
    <row r="16" spans="1:5" x14ac:dyDescent="0.2">
      <c r="B16" s="1"/>
      <c r="C16" s="1"/>
      <c r="D16" s="1"/>
      <c r="E16" s="1"/>
    </row>
    <row r="17" spans="2:5" x14ac:dyDescent="0.2">
      <c r="B17" s="1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</sheetData>
  <mergeCells count="2">
    <mergeCell ref="A8:A9"/>
    <mergeCell ref="B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1F11DE361F34D9881FEB57EC94E04" ma:contentTypeVersion="13" ma:contentTypeDescription="Create a new document." ma:contentTypeScope="" ma:versionID="c79074e34c1f54d2993113a4f3a339cf">
  <xsd:schema xmlns:xsd="http://www.w3.org/2001/XMLSchema" xmlns:xs="http://www.w3.org/2001/XMLSchema" xmlns:p="http://schemas.microsoft.com/office/2006/metadata/properties" xmlns:ns2="f76e3ee0-e06b-48e9-8e29-f58796cd1146" xmlns:ns3="fc85c60e-4b93-4b11-ad0c-a860cf8f8e37" targetNamespace="http://schemas.microsoft.com/office/2006/metadata/properties" ma:root="true" ma:fieldsID="0995c0af2be68e1de33f0a003b7f76f4" ns2:_="" ns3:_="">
    <xsd:import namespace="f76e3ee0-e06b-48e9-8e29-f58796cd1146"/>
    <xsd:import namespace="fc85c60e-4b93-4b11-ad0c-a860cf8f8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e3ee0-e06b-48e9-8e29-f58796cd1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834da80-57da-4863-8816-2e6886d1e8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5c60e-4b93-4b11-ad0c-a860cf8f8e3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0964791-edb0-4928-a819-3464a556cf93}" ma:internalName="TaxCatchAll" ma:showField="CatchAllData" ma:web="fc85c60e-4b93-4b11-ad0c-a860cf8f8e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6e3ee0-e06b-48e9-8e29-f58796cd1146">
      <Terms xmlns="http://schemas.microsoft.com/office/infopath/2007/PartnerControls"/>
    </lcf76f155ced4ddcb4097134ff3c332f>
    <TaxCatchAll xmlns="fc85c60e-4b93-4b11-ad0c-a860cf8f8e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3A84A8-BEE5-4E6A-967E-CC97CE9AF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6e3ee0-e06b-48e9-8e29-f58796cd1146"/>
    <ds:schemaRef ds:uri="fc85c60e-4b93-4b11-ad0c-a860cf8f8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B35FF5-3D46-42A8-86C7-D962D562D82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76e3ee0-e06b-48e9-8e29-f58796cd1146"/>
    <ds:schemaRef ds:uri="http://purl.org/dc/terms/"/>
    <ds:schemaRef ds:uri="http://schemas.openxmlformats.org/package/2006/metadata/core-properties"/>
    <ds:schemaRef ds:uri="http://www.w3.org/XML/1998/namespace"/>
    <ds:schemaRef ds:uri="fc85c60e-4b93-4b11-ad0c-a860cf8f8e37"/>
  </ds:schemaRefs>
</ds:datastoreItem>
</file>

<file path=customXml/itemProps3.xml><?xml version="1.0" encoding="utf-8"?>
<ds:datastoreItem xmlns:ds="http://schemas.openxmlformats.org/officeDocument/2006/customXml" ds:itemID="{5C3D4D15-FE6C-4B6C-B98B-299FE5F6A4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Normalized Weights</vt:lpstr>
      <vt:lpstr>Settings</vt:lpstr>
      <vt:lpstr>Ranking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Caliandro, Nils</dc:creator>
  <cp:keywords/>
  <dc:description/>
  <cp:lastModifiedBy>Microsoft Office User</cp:lastModifiedBy>
  <cp:revision/>
  <dcterms:created xsi:type="dcterms:W3CDTF">2021-12-02T22:12:26Z</dcterms:created>
  <dcterms:modified xsi:type="dcterms:W3CDTF">2023-06-30T23:21:11Z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0x01010082D1F11DE361F34D9881FEB57EC94E04</vt:lpwstr>
  </property>
</Properties>
</file>