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a\Documents\Atlas\Projects\Cascades\Data-World\Chem\"/>
    </mc:Choice>
  </mc:AlternateContent>
  <bookViews>
    <workbookView xWindow="0" yWindow="0" windowWidth="28800" windowHeight="12435"/>
  </bookViews>
  <sheets>
    <sheet name="Data" sheetId="1" r:id="rId1"/>
    <sheet name="Column_Description" sheetId="2" r:id="rId2"/>
    <sheet name="References" sheetId="3" r:id="rId3"/>
    <sheet name="Abstract"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24" i="1" l="1"/>
  <c r="AB124" i="1"/>
  <c r="X170" i="1" l="1"/>
  <c r="CI194" i="1" l="1"/>
  <c r="BF194" i="1"/>
  <c r="AT194" i="1"/>
  <c r="Q194" i="1"/>
  <c r="CI193" i="1"/>
  <c r="BF193" i="1"/>
  <c r="AT193" i="1"/>
  <c r="Q193" i="1"/>
  <c r="CI192" i="1"/>
  <c r="BF192" i="1"/>
  <c r="AT192" i="1"/>
  <c r="Q192" i="1"/>
</calcChain>
</file>

<file path=xl/sharedStrings.xml><?xml version="1.0" encoding="utf-8"?>
<sst xmlns="http://schemas.openxmlformats.org/spreadsheetml/2006/main" count="1822" uniqueCount="1081">
  <si>
    <t>Plant_Num</t>
  </si>
  <si>
    <t>VC_Num</t>
  </si>
  <si>
    <t>Volcano Number</t>
  </si>
  <si>
    <t>PeteName</t>
  </si>
  <si>
    <t>Volcano Name</t>
  </si>
  <si>
    <t>Region</t>
  </si>
  <si>
    <t>Subregion</t>
  </si>
  <si>
    <t>Lat_Jan15_Volcano</t>
  </si>
  <si>
    <t>Long_Jan15_Volcano</t>
  </si>
  <si>
    <t>Steam heated zone</t>
  </si>
  <si>
    <t>Low pH zone</t>
  </si>
  <si>
    <t>Vapor/Liq Dom</t>
  </si>
  <si>
    <t>Geothermal_Area</t>
  </si>
  <si>
    <t>Spring_Name</t>
  </si>
  <si>
    <t>Latitude_Spring</t>
  </si>
  <si>
    <t>Longitude_Spring</t>
  </si>
  <si>
    <t>Date</t>
  </si>
  <si>
    <t>Max_Temp_C</t>
  </si>
  <si>
    <t>pH</t>
  </si>
  <si>
    <t>TDS</t>
  </si>
  <si>
    <t>Na</t>
  </si>
  <si>
    <t>K</t>
  </si>
  <si>
    <t>Ca</t>
  </si>
  <si>
    <t>Mg</t>
  </si>
  <si>
    <t>SiO2</t>
  </si>
  <si>
    <t>SO4</t>
  </si>
  <si>
    <t>Cl</t>
  </si>
  <si>
    <t>HCO3</t>
  </si>
  <si>
    <t>B</t>
  </si>
  <si>
    <t>Li</t>
  </si>
  <si>
    <t>F</t>
  </si>
  <si>
    <t>T_K_Mg</t>
  </si>
  <si>
    <t>T_Na_K</t>
  </si>
  <si>
    <t>T_Na_K_Ca</t>
  </si>
  <si>
    <t>T_Mg_Na_K_Ca</t>
  </si>
  <si>
    <t>Quartz</t>
  </si>
  <si>
    <t>Chalced</t>
  </si>
  <si>
    <t>Qtz_adia</t>
  </si>
  <si>
    <t>SiO2_Gig</t>
  </si>
  <si>
    <t>SiO2_USGS</t>
  </si>
  <si>
    <t>Ave_USGS</t>
  </si>
  <si>
    <t>SiO2_M83</t>
  </si>
  <si>
    <t>Ave_Temp</t>
  </si>
  <si>
    <t>Mat. Index</t>
  </si>
  <si>
    <t>Geothermom_Gas</t>
  </si>
  <si>
    <t>Geothermom_undifferentiated</t>
  </si>
  <si>
    <t>Best_Estimate</t>
  </si>
  <si>
    <t>Reference</t>
  </si>
  <si>
    <t>Comment</t>
  </si>
  <si>
    <t>Wells</t>
  </si>
  <si>
    <t>Well_Name</t>
  </si>
  <si>
    <t>Well_Depth_m</t>
  </si>
  <si>
    <t>Latitude_Well</t>
  </si>
  <si>
    <t>Longitude_Well</t>
  </si>
  <si>
    <t>Well_T</t>
  </si>
  <si>
    <t>Conductivity</t>
  </si>
  <si>
    <t>comment</t>
  </si>
  <si>
    <t>Spurr</t>
  </si>
  <si>
    <t>Alaska</t>
  </si>
  <si>
    <t>Alaska (southwestern)</t>
  </si>
  <si>
    <t>MT Spurr Crater Peak Hot Springs</t>
  </si>
  <si>
    <t>Hayes</t>
  </si>
  <si>
    <t>Redoubt</t>
  </si>
  <si>
    <t>Iliamna</t>
  </si>
  <si>
    <t>Augustine</t>
  </si>
  <si>
    <t>Y</t>
  </si>
  <si>
    <t>Fourpeaked</t>
  </si>
  <si>
    <t>Alaska Peninsula</t>
  </si>
  <si>
    <t>Kaguyak</t>
  </si>
  <si>
    <t>Kukak</t>
  </si>
  <si>
    <t>Snowy Mountain</t>
  </si>
  <si>
    <t>Snowy Mountain-Kukak</t>
  </si>
  <si>
    <t>Katmai</t>
  </si>
  <si>
    <t>Novarupta</t>
  </si>
  <si>
    <t>Griggs</t>
  </si>
  <si>
    <t>VTTS-Mid</t>
  </si>
  <si>
    <t>NGDS</t>
  </si>
  <si>
    <t>Mageik</t>
  </si>
  <si>
    <t>Mageik Creek</t>
  </si>
  <si>
    <t>Unnamed</t>
  </si>
  <si>
    <t>Ugashik-Peulik</t>
  </si>
  <si>
    <t>Gas Rocks</t>
  </si>
  <si>
    <t>Chiginagak</t>
  </si>
  <si>
    <t>Mother Goose</t>
  </si>
  <si>
    <t>Yantarni</t>
  </si>
  <si>
    <t>Aniakchak</t>
  </si>
  <si>
    <t>Aniakchak-Surprise Lke</t>
  </si>
  <si>
    <t>Black Peak</t>
  </si>
  <si>
    <t>Veniaminof</t>
  </si>
  <si>
    <t>Stepovak Bay 4</t>
  </si>
  <si>
    <t>Dana</t>
  </si>
  <si>
    <t>Pavlof</t>
  </si>
  <si>
    <t>Emmons Lake</t>
  </si>
  <si>
    <t>Dutton</t>
  </si>
  <si>
    <t>Cold Bay</t>
  </si>
  <si>
    <t>Frosty</t>
  </si>
  <si>
    <t>Egg Island</t>
  </si>
  <si>
    <t>Roundtop</t>
  </si>
  <si>
    <t>Aleutian Islands</t>
  </si>
  <si>
    <t>Shishaldin</t>
  </si>
  <si>
    <t>Fisher</t>
  </si>
  <si>
    <t>Westdahl</t>
  </si>
  <si>
    <t>Gilbert</t>
  </si>
  <si>
    <t>Akun Strait Hot Springs</t>
  </si>
  <si>
    <t>Akutan</t>
  </si>
  <si>
    <t>Hot Springs Bay valley, Akutan- A3</t>
  </si>
  <si>
    <t>185C based on Qtz of Max T, pH=2.6  spring, which had a bad charge balance</t>
  </si>
  <si>
    <t>TG-2</t>
  </si>
  <si>
    <t>Table Top</t>
  </si>
  <si>
    <t>Summer Bay Well 1</t>
  </si>
  <si>
    <t>Well 1</t>
  </si>
  <si>
    <t>Makushin</t>
  </si>
  <si>
    <t>Glacier Valley (B1)</t>
  </si>
  <si>
    <t>TGH E-1</t>
  </si>
  <si>
    <t>Okmok</t>
  </si>
  <si>
    <t>Okmok Caldera</t>
  </si>
  <si>
    <t>Recheschnoi</t>
  </si>
  <si>
    <t>Geyser Bight (B8)</t>
  </si>
  <si>
    <t>Kagamil</t>
  </si>
  <si>
    <t>Tana</t>
  </si>
  <si>
    <t>HS #1</t>
  </si>
  <si>
    <t>Cleveland</t>
  </si>
  <si>
    <t>Carlisle</t>
  </si>
  <si>
    <t>Herbert</t>
  </si>
  <si>
    <t>Yunaska</t>
  </si>
  <si>
    <t>Amukta</t>
  </si>
  <si>
    <t>Seguam</t>
  </si>
  <si>
    <t>Korovin</t>
  </si>
  <si>
    <t>poor balance</t>
  </si>
  <si>
    <t>Great Sitkin</t>
  </si>
  <si>
    <t>Adagdak</t>
  </si>
  <si>
    <t>Adak</t>
  </si>
  <si>
    <t>Moffett</t>
  </si>
  <si>
    <t>Kanaga</t>
  </si>
  <si>
    <t>Tanaga</t>
  </si>
  <si>
    <t>Gareloi</t>
  </si>
  <si>
    <t>Semisopochnoi</t>
  </si>
  <si>
    <t>WS on Fenner Crk</t>
  </si>
  <si>
    <t>Evans 2015</t>
  </si>
  <si>
    <t>Little Sitkin</t>
  </si>
  <si>
    <t>Clear bubbling pool 50 m N of other spr</t>
  </si>
  <si>
    <t>Segula</t>
  </si>
  <si>
    <t>Kiska</t>
  </si>
  <si>
    <t>Kialagvik</t>
  </si>
  <si>
    <t>Douglas</t>
  </si>
  <si>
    <t>Mt Douglas</t>
  </si>
  <si>
    <t>Kupreanof</t>
  </si>
  <si>
    <t>Isanotski</t>
  </si>
  <si>
    <t>Hot Springs Cove</t>
  </si>
  <si>
    <t>Vsididov</t>
  </si>
  <si>
    <t>Trident</t>
  </si>
  <si>
    <t>Martin</t>
  </si>
  <si>
    <t>Pogromni</t>
  </si>
  <si>
    <t>Silverthrone</t>
  </si>
  <si>
    <t>Canada and Western USA</t>
  </si>
  <si>
    <t>Canada</t>
  </si>
  <si>
    <t>Meager</t>
  </si>
  <si>
    <t>EMR 301-1 Spring</t>
  </si>
  <si>
    <t>MC-2 Well</t>
  </si>
  <si>
    <t>Cayley Volcanic Field</t>
  </si>
  <si>
    <t>Turbid Creek Warm Spring</t>
  </si>
  <si>
    <t>Garibaldi</t>
  </si>
  <si>
    <t>Baker</t>
  </si>
  <si>
    <t>USA (Washington)</t>
  </si>
  <si>
    <t>Baker Hot Springs</t>
  </si>
  <si>
    <t>SiO2 only; bad balance</t>
  </si>
  <si>
    <t>Glacier Peak</t>
  </si>
  <si>
    <t>Gamma Hot Spring</t>
  </si>
  <si>
    <t>Rainier</t>
  </si>
  <si>
    <t>Ohanapecosh Hot Springs</t>
  </si>
  <si>
    <t>Adams</t>
  </si>
  <si>
    <t>24 C spring noted by Hildreth; no chem</t>
  </si>
  <si>
    <t>St. Helens</t>
  </si>
  <si>
    <t>Travertine Hot Spring</t>
  </si>
  <si>
    <t>DNR84-7C</t>
  </si>
  <si>
    <t>Indian Heaven: Lemei Rock</t>
  </si>
  <si>
    <t>Indian Heaven/Lemei Rock</t>
  </si>
  <si>
    <t xml:space="preserve">8 springs w/in 20 km, all &lt;10C; no good chem; </t>
  </si>
  <si>
    <t>West Crater</t>
  </si>
  <si>
    <t>3 springs &lt;7.7C, no good chem</t>
  </si>
  <si>
    <t>Hood</t>
  </si>
  <si>
    <t>USA (Oregon)</t>
  </si>
  <si>
    <t>Swim Warm Springs</t>
  </si>
  <si>
    <t>OMF-7A</t>
  </si>
  <si>
    <t>Jefferson</t>
  </si>
  <si>
    <t>no springs in NGDS</t>
  </si>
  <si>
    <t>Belknap</t>
  </si>
  <si>
    <t>Bigelow Hot Spring</t>
  </si>
  <si>
    <t>South Sister</t>
  </si>
  <si>
    <t>Bachelor</t>
  </si>
  <si>
    <t>Newberry</t>
  </si>
  <si>
    <t>Paulina HS</t>
  </si>
  <si>
    <t>Sandia RDO-2</t>
  </si>
  <si>
    <t>Davis Lake</t>
  </si>
  <si>
    <t>Crater Lake</t>
  </si>
  <si>
    <t>Annie Spring</t>
  </si>
  <si>
    <t>DOE/Cal Energy</t>
  </si>
  <si>
    <t>McLoughlin</t>
  </si>
  <si>
    <t>Medicine Lake</t>
  </si>
  <si>
    <t>USA (California)</t>
  </si>
  <si>
    <t>USFS Well#42</t>
  </si>
  <si>
    <t>one spring no chem</t>
  </si>
  <si>
    <t>31-17</t>
  </si>
  <si>
    <t>Shasta</t>
  </si>
  <si>
    <t>Acid Sulfate spring on top of Mt Shasta</t>
  </si>
  <si>
    <t>Burney Mtn</t>
  </si>
  <si>
    <t>no chem</t>
  </si>
  <si>
    <t>Harvey Mtn</t>
  </si>
  <si>
    <t>Magee Peak</t>
  </si>
  <si>
    <t>Crater Mtn</t>
  </si>
  <si>
    <t>Antelope Mtn</t>
  </si>
  <si>
    <t>Prospect Peak</t>
  </si>
  <si>
    <t>Red Cinder Chain</t>
  </si>
  <si>
    <t>Lassen Volcanic Center</t>
  </si>
  <si>
    <t>Lassen</t>
  </si>
  <si>
    <t>Several</t>
  </si>
  <si>
    <t>Growler HS</t>
  </si>
  <si>
    <t>Shasta Well No 1</t>
  </si>
  <si>
    <t>Goat Rocks (ridge Between Adams and Rainier)</t>
  </si>
  <si>
    <t>Goat Rocks</t>
  </si>
  <si>
    <t>Klickitat Meadow Soda Springs - no good analysis</t>
  </si>
  <si>
    <t>Lake View Mountain (14 km NE of Adams)</t>
  </si>
  <si>
    <t>Lakeview Mountain</t>
  </si>
  <si>
    <t>Orr Creek Warm Springs</t>
  </si>
  <si>
    <t>Marble Mountain (just S. of MSH)</t>
  </si>
  <si>
    <t>4 springs&lt;6C, no good chem</t>
  </si>
  <si>
    <t>Olallie Butte</t>
  </si>
  <si>
    <t>Breitenbush Hot Springs</t>
  </si>
  <si>
    <t>Breitenbush Hot Springs Well</t>
  </si>
  <si>
    <t>CTGH-1</t>
  </si>
  <si>
    <t>Three-fingered Jack (Between Washington and Jefferson)</t>
  </si>
  <si>
    <t>Three-fingered Jack</t>
  </si>
  <si>
    <t>Maiden Peak</t>
  </si>
  <si>
    <t>Diamond Peak</t>
  </si>
  <si>
    <t>Mt. Theilson</t>
  </si>
  <si>
    <t>Mt. Bailey</t>
  </si>
  <si>
    <t>Umpqua Hot Springs</t>
  </si>
  <si>
    <t>Yamsay Mt (E of Crater Lake)</t>
  </si>
  <si>
    <t>Yamsay Mountain</t>
  </si>
  <si>
    <t>Sugarloaf (E. of Magee)</t>
  </si>
  <si>
    <t>Sugarloaf</t>
  </si>
  <si>
    <t>Ceboruco</t>
  </si>
  <si>
    <t>México and Central America</t>
  </si>
  <si>
    <t>Mexico</t>
  </si>
  <si>
    <t>Domo de San Pedro</t>
  </si>
  <si>
    <t>Primavera, Sierra la</t>
  </si>
  <si>
    <t>Cerritos Colorados (La Primavera)</t>
  </si>
  <si>
    <t>PR-1 (PR-9; temp)</t>
  </si>
  <si>
    <t>Azufres, Los</t>
  </si>
  <si>
    <t>Los Azufres</t>
  </si>
  <si>
    <t>Zimirao Spring</t>
  </si>
  <si>
    <t>A-9</t>
  </si>
  <si>
    <t>Humeros, Los</t>
  </si>
  <si>
    <t>N</t>
  </si>
  <si>
    <t>Los Humeros</t>
  </si>
  <si>
    <t>El Tesoro spring</t>
  </si>
  <si>
    <t>H-3</t>
  </si>
  <si>
    <t>Rincon de la Vieja</t>
  </si>
  <si>
    <t>Costa Rica</t>
  </si>
  <si>
    <t>Las Pailas</t>
  </si>
  <si>
    <t>PGP-12</t>
  </si>
  <si>
    <t>Miravalles</t>
  </si>
  <si>
    <t>MRV-13</t>
  </si>
  <si>
    <t>MRV-12</t>
  </si>
  <si>
    <t>Apaneca Range</t>
  </si>
  <si>
    <t>El Salvador</t>
  </si>
  <si>
    <t>Ahuachapan</t>
  </si>
  <si>
    <t>ELS-29</t>
  </si>
  <si>
    <t>ELS-16</t>
  </si>
  <si>
    <t>Berlin</t>
  </si>
  <si>
    <t>TR-5</t>
  </si>
  <si>
    <t>Santa Maria</t>
  </si>
  <si>
    <t>Guatemala</t>
  </si>
  <si>
    <t>Orzunil</t>
  </si>
  <si>
    <t>ZTG-19</t>
  </si>
  <si>
    <t>ZTG-33</t>
  </si>
  <si>
    <t>Ixtepeque</t>
  </si>
  <si>
    <t>Cerro Blanco</t>
  </si>
  <si>
    <t>Pacaya</t>
  </si>
  <si>
    <t>Amatitlan</t>
  </si>
  <si>
    <t>Tecuamburro</t>
  </si>
  <si>
    <t>Telica</t>
  </si>
  <si>
    <t>Nicaragua</t>
  </si>
  <si>
    <t>San Jacinto-Tizate</t>
  </si>
  <si>
    <t>SJ-5</t>
  </si>
  <si>
    <t>Momotombo</t>
  </si>
  <si>
    <t>Rio Obraje Spr</t>
  </si>
  <si>
    <t>MT-26 Well</t>
  </si>
  <si>
    <t>Watt, Morne</t>
  </si>
  <si>
    <t>West Indies</t>
  </si>
  <si>
    <t>Dominica</t>
  </si>
  <si>
    <t>Roseau Valley</t>
  </si>
  <si>
    <t>WW-3</t>
  </si>
  <si>
    <t>Soufriere Guadeloupe</t>
  </si>
  <si>
    <t>France</t>
  </si>
  <si>
    <t>La Bouillante</t>
  </si>
  <si>
    <t>Cave BO-2 (S4)</t>
  </si>
  <si>
    <t>BO-2</t>
  </si>
  <si>
    <t>Isluga</t>
  </si>
  <si>
    <t>South America</t>
  </si>
  <si>
    <t>Chile</t>
  </si>
  <si>
    <t>Puchildiza</t>
  </si>
  <si>
    <t>Banos Puchuldiza_2</t>
  </si>
  <si>
    <t>Pozo 2</t>
  </si>
  <si>
    <t>Melosh, unpub data</t>
  </si>
  <si>
    <t>Azufre-Pabellon</t>
  </si>
  <si>
    <t>Pabellon (Apacheta)</t>
  </si>
  <si>
    <t>PA2</t>
  </si>
  <si>
    <t>Putana</t>
  </si>
  <si>
    <t>El Tatio</t>
  </si>
  <si>
    <t>Unnamed spring</t>
  </si>
  <si>
    <t>7-1</t>
  </si>
  <si>
    <t>Laguna Colorada (Sol de la Manana)</t>
  </si>
  <si>
    <t>AP-1</t>
  </si>
  <si>
    <t>Chillán, Nevados de</t>
  </si>
  <si>
    <t>Chillan</t>
  </si>
  <si>
    <t>CH-1</t>
  </si>
  <si>
    <t>Tolguaca</t>
  </si>
  <si>
    <t>Tolhuaca</t>
  </si>
  <si>
    <t>TO2</t>
  </si>
  <si>
    <t>Copahue</t>
  </si>
  <si>
    <t>Chile-Argentina</t>
  </si>
  <si>
    <t>Copehue</t>
  </si>
  <si>
    <t>Copahue_6</t>
  </si>
  <si>
    <t>Sashiusudake [Baransky]</t>
  </si>
  <si>
    <t>Kuril Islands</t>
  </si>
  <si>
    <t>Japan - administered by Russia</t>
  </si>
  <si>
    <t>Okeanskaya</t>
  </si>
  <si>
    <t>U7 Hot spring</t>
  </si>
  <si>
    <t>Well W65</t>
  </si>
  <si>
    <t>Raususan [Mendeleev]</t>
  </si>
  <si>
    <t>Mendeleevskaya</t>
  </si>
  <si>
    <t>K-8 Spring</t>
  </si>
  <si>
    <t>Well 101</t>
  </si>
  <si>
    <t>Uzon</t>
  </si>
  <si>
    <t>Kamchatka and Mainland Asia</t>
  </si>
  <si>
    <t>Russia</t>
  </si>
  <si>
    <t>Dolina Geizerov</t>
  </si>
  <si>
    <t>Geyzeritovy Spring</t>
  </si>
  <si>
    <t>Barkhatnaya Sopka</t>
  </si>
  <si>
    <t>Paratunskaya</t>
  </si>
  <si>
    <t>Mutnovsky</t>
  </si>
  <si>
    <t>Mutnovskaya-Verkhne</t>
  </si>
  <si>
    <t>TP</t>
  </si>
  <si>
    <t>Well 55</t>
  </si>
  <si>
    <t>Diky Greben</t>
  </si>
  <si>
    <t>Pauzhetskaya</t>
  </si>
  <si>
    <t>Paryaschy Spring</t>
  </si>
  <si>
    <t>Well 4</t>
  </si>
  <si>
    <t>Nigorikawa</t>
  </si>
  <si>
    <t>Japan, Taiwan, Marianas</t>
  </si>
  <si>
    <t>Japan</t>
  </si>
  <si>
    <t>Mori</t>
  </si>
  <si>
    <t>High-Cl spring 15</t>
  </si>
  <si>
    <t>D-6</t>
  </si>
  <si>
    <t>Hachimantai</t>
  </si>
  <si>
    <t>Sumikawa-Ohnuma</t>
  </si>
  <si>
    <t>SB-1</t>
  </si>
  <si>
    <t>Iwatesan</t>
  </si>
  <si>
    <t>Matsukawa</t>
  </si>
  <si>
    <t>Shofuso Hotel</t>
  </si>
  <si>
    <t>Well MR2</t>
  </si>
  <si>
    <t>Akita-Komagatake</t>
  </si>
  <si>
    <t>Kakkonda</t>
  </si>
  <si>
    <t>Kurikomayama</t>
  </si>
  <si>
    <t>Uenotai</t>
  </si>
  <si>
    <t>Oyasu 2 Hot Spring</t>
  </si>
  <si>
    <t>T-50</t>
  </si>
  <si>
    <t>Onikobe</t>
  </si>
  <si>
    <t>spring with Max SiO2 of Neutral water</t>
  </si>
  <si>
    <t>Numazawa</t>
  </si>
  <si>
    <t>Yanaizu-Nishiyama</t>
  </si>
  <si>
    <t>Hachijojima</t>
  </si>
  <si>
    <t>Nacanogou Ogoshi</t>
  </si>
  <si>
    <t>N2-HJ-5</t>
  </si>
  <si>
    <t>max T is for HJ-7 @ 1200 m( Sugai)</t>
  </si>
  <si>
    <t>Yufu-Tsurumi</t>
  </si>
  <si>
    <t>Suginoi Hotel</t>
  </si>
  <si>
    <t>Kujusan</t>
  </si>
  <si>
    <t>Hatchobaru-Otake</t>
  </si>
  <si>
    <t>Otake Well No. 9</t>
  </si>
  <si>
    <t>Takigami</t>
  </si>
  <si>
    <t>Lakeside 3</t>
  </si>
  <si>
    <t>TT-2</t>
  </si>
  <si>
    <t>Kirishimayama</t>
  </si>
  <si>
    <t>Ogiri</t>
  </si>
  <si>
    <t>KE1-1 9S</t>
  </si>
  <si>
    <t>NT-B2</t>
  </si>
  <si>
    <t>Ibusuki Volcanic Field</t>
  </si>
  <si>
    <t>Yamakawa (Fushime)</t>
  </si>
  <si>
    <t>Well 12</t>
  </si>
  <si>
    <t>Kueishantao</t>
  </si>
  <si>
    <t>Taiwan</t>
  </si>
  <si>
    <t>Chingshui</t>
  </si>
  <si>
    <t>ICS-1</t>
  </si>
  <si>
    <t>IC-12</t>
  </si>
  <si>
    <t>Philippines and SE Asia</t>
  </si>
  <si>
    <t>Philippines</t>
  </si>
  <si>
    <t>Mak-Ban (Bulalo)</t>
  </si>
  <si>
    <t>Malinao</t>
  </si>
  <si>
    <t>Tiwi</t>
  </si>
  <si>
    <t>Mat-25</t>
  </si>
  <si>
    <t>K30</t>
  </si>
  <si>
    <t>produces from neutral zone</t>
  </si>
  <si>
    <t>Pocdol Mountains</t>
  </si>
  <si>
    <t>Bacman (Bacon-Manito)</t>
  </si>
  <si>
    <t>Inang-Maharang</t>
  </si>
  <si>
    <t>PAL-14D</t>
  </si>
  <si>
    <t>Mahagnao</t>
  </si>
  <si>
    <t>Leyte-Mahanagdong</t>
  </si>
  <si>
    <t>MG2D</t>
  </si>
  <si>
    <t>&gt;1200</t>
  </si>
  <si>
    <t>not reported</t>
  </si>
  <si>
    <t>Leyte-Tongonan</t>
  </si>
  <si>
    <t>Bao-Banati</t>
  </si>
  <si>
    <t>Kanlaon</t>
  </si>
  <si>
    <t>NNGP (Mambucal)</t>
  </si>
  <si>
    <t>Cuernos de Negros</t>
  </si>
  <si>
    <t>Palinpinon</t>
  </si>
  <si>
    <t>NJ3D</t>
  </si>
  <si>
    <t>Apo</t>
  </si>
  <si>
    <t>Mindanao</t>
  </si>
  <si>
    <t>KNB3</t>
  </si>
  <si>
    <t>Tondano Caldera</t>
  </si>
  <si>
    <t>Indonesia</t>
  </si>
  <si>
    <t>Lokon-Mahawu (Lahendong North)</t>
  </si>
  <si>
    <t>LN-2</t>
  </si>
  <si>
    <t>Lokon-Mahawu</t>
  </si>
  <si>
    <t>Lahendong-Tompaso (Lahendong-South)</t>
  </si>
  <si>
    <t>TDN</t>
  </si>
  <si>
    <t>?</t>
  </si>
  <si>
    <t>Lahendong-Tompaso</t>
  </si>
  <si>
    <t>LHD-12</t>
  </si>
  <si>
    <t>&lt;0.1</t>
  </si>
  <si>
    <t>Sibayak</t>
  </si>
  <si>
    <t>SBY-5</t>
  </si>
  <si>
    <t>Sibualbuali</t>
  </si>
  <si>
    <t>Namora-i-Langgit</t>
  </si>
  <si>
    <t>N93-4 (not representative of max T in Reservoir)</t>
  </si>
  <si>
    <t>SBB92-13</t>
  </si>
  <si>
    <t>Silangkitang</t>
  </si>
  <si>
    <t>SG93-3</t>
  </si>
  <si>
    <t>Kerinci</t>
  </si>
  <si>
    <t>Muara Laboh</t>
  </si>
  <si>
    <t>Sapan Malulong (SMA-1S)</t>
  </si>
  <si>
    <t>Kunyit</t>
  </si>
  <si>
    <t>Lempur Kerinci</t>
  </si>
  <si>
    <t>Lumut Balai, Bukit</t>
  </si>
  <si>
    <t>Lumut Balai</t>
  </si>
  <si>
    <t>Marga Bayur</t>
  </si>
  <si>
    <t>Patah</t>
  </si>
  <si>
    <t>Rentau Dedap</t>
  </si>
  <si>
    <t>Hulubelu</t>
  </si>
  <si>
    <t>Ulubelu</t>
  </si>
  <si>
    <t>UWL-27</t>
  </si>
  <si>
    <t>Salak</t>
  </si>
  <si>
    <t>Awibengkok</t>
  </si>
  <si>
    <t>Guntur</t>
  </si>
  <si>
    <t>Kamojang</t>
  </si>
  <si>
    <t>Hot Spring J10</t>
  </si>
  <si>
    <t>Patuha</t>
  </si>
  <si>
    <t>Patuha-Cibuni</t>
  </si>
  <si>
    <t>J52 Patuha</t>
  </si>
  <si>
    <t>these waters may be impacted by mixing w/acid-SO4 lake waters per Sriwana. 2000</t>
  </si>
  <si>
    <t>Wayang-Windu</t>
  </si>
  <si>
    <t>Wayang Windu</t>
  </si>
  <si>
    <t>Dieng Volcanic Complex</t>
  </si>
  <si>
    <t>Dieng</t>
  </si>
  <si>
    <t>J62 Dieng</t>
  </si>
  <si>
    <t>Well 3</t>
  </si>
  <si>
    <t>Karaja-Telaga Bodas</t>
  </si>
  <si>
    <t>KRH 5-1b</t>
  </si>
  <si>
    <t>Darajat</t>
  </si>
  <si>
    <t>Pap3</t>
  </si>
  <si>
    <t>see Mazot-2008-chemevolPapandayan - all low pH, however</t>
  </si>
  <si>
    <t>Poco Leok</t>
  </si>
  <si>
    <t>Ulumbu</t>
  </si>
  <si>
    <t>Inierie</t>
  </si>
  <si>
    <t>Mataloko</t>
  </si>
  <si>
    <t>Mataloko 3</t>
  </si>
  <si>
    <t>Lihir</t>
  </si>
  <si>
    <t>Melanesia and Australia</t>
  </si>
  <si>
    <t>Papua New Guinea</t>
  </si>
  <si>
    <t>Representative deep well analysis</t>
  </si>
  <si>
    <t>Rotorua</t>
  </si>
  <si>
    <t>New Zealand to Fiji</t>
  </si>
  <si>
    <t>New Zealand</t>
  </si>
  <si>
    <t>Spring 83</t>
  </si>
  <si>
    <t>Okataina</t>
  </si>
  <si>
    <t>Kawerau</t>
  </si>
  <si>
    <t>Spring 20</t>
  </si>
  <si>
    <t>Hole 8</t>
  </si>
  <si>
    <t>Reporoa</t>
  </si>
  <si>
    <t>Reporoa-Waiotapu</t>
  </si>
  <si>
    <t>Hole 7</t>
  </si>
  <si>
    <t>Ohaaki-Broadlands</t>
  </si>
  <si>
    <t>Spring 1</t>
  </si>
  <si>
    <t>BR2</t>
  </si>
  <si>
    <t>Maroa</t>
  </si>
  <si>
    <t>Wairakei-Tauhara</t>
  </si>
  <si>
    <t>Spring 190</t>
  </si>
  <si>
    <t>Hole 20</t>
  </si>
  <si>
    <t>Rotokawa</t>
  </si>
  <si>
    <t>Spring 6</t>
  </si>
  <si>
    <t>Hotel</t>
  </si>
  <si>
    <t>Ngatamariki</t>
  </si>
  <si>
    <t>Well NM6</t>
  </si>
  <si>
    <t>Mokai</t>
  </si>
  <si>
    <t>Nth Mokai Springs</t>
  </si>
  <si>
    <t>MK3</t>
  </si>
  <si>
    <t>Orakei Korako</t>
  </si>
  <si>
    <t>Spring 826</t>
  </si>
  <si>
    <t>Well OK2</t>
  </si>
  <si>
    <t>Amiata</t>
  </si>
  <si>
    <t>Mediterranean and W Asia</t>
  </si>
  <si>
    <t>Italy</t>
  </si>
  <si>
    <t>Amiata Piancastagnaio</t>
  </si>
  <si>
    <t>Bagnore</t>
  </si>
  <si>
    <t>Larderello</t>
  </si>
  <si>
    <t>Le Prata Spring</t>
  </si>
  <si>
    <t>S. Martino 3</t>
  </si>
  <si>
    <t>Spring Reference</t>
  </si>
  <si>
    <t>NGDS; Motyka, et al.. 1993</t>
  </si>
  <si>
    <t xml:space="preserve">NGDS </t>
  </si>
  <si>
    <t>Motyka, et al. 1985; Kolker, et al. 2012; Bergfeld, et al. 2014; Ohren, et al. 2013</t>
  </si>
  <si>
    <t>NGDS; Motyka, et al. 1981</t>
  </si>
  <si>
    <t>NGDS; Motyka, et al. 1981; Motyka, et al. 1993</t>
  </si>
  <si>
    <t>NGDS; Evans 2015</t>
  </si>
  <si>
    <t>Motyka, et al. 1981</t>
  </si>
  <si>
    <t>Motyka et al., 1993</t>
  </si>
  <si>
    <t xml:space="preserve">Evans 2015 </t>
  </si>
  <si>
    <t>Motyka, et al.. 1993</t>
  </si>
  <si>
    <t xml:space="preserve">Ghomshei, et al. 1986 </t>
  </si>
  <si>
    <t>Souther and Dellechaie 1984</t>
  </si>
  <si>
    <t xml:space="preserve">NGDS; Ingebritsen, Gelwick, et al. 2014 </t>
  </si>
  <si>
    <t>Priest et al., 1982</t>
  </si>
  <si>
    <t>Mariner et al., 1980</t>
  </si>
  <si>
    <t>Benoit 1977</t>
  </si>
  <si>
    <t>Blackwell and Steele 1987</t>
  </si>
  <si>
    <t>Mariner and Lowenstern 1999</t>
  </si>
  <si>
    <t>Gutiérrez-Negrín 1988</t>
  </si>
  <si>
    <t>Hinojosa, 1997</t>
  </si>
  <si>
    <t>Tello, et al. 2000</t>
  </si>
  <si>
    <t>Chavarría and Rodríguez 2010</t>
  </si>
  <si>
    <t>D'Amore and Mejia 1999</t>
  </si>
  <si>
    <t>Adams, et al. 1991</t>
  </si>
  <si>
    <t>Adams et al, 1992</t>
  </si>
  <si>
    <t>International Engineering Company 1982</t>
  </si>
  <si>
    <t>Osborn, et al. 2014</t>
  </si>
  <si>
    <t>Traineau, et al. 1997</t>
  </si>
  <si>
    <t>Terceros 2000; Melosh, unpub data</t>
  </si>
  <si>
    <t>Melosh, unpub data; Salgado and Raasch 2002</t>
  </si>
  <si>
    <t>Strelbitskay 2005</t>
  </si>
  <si>
    <t xml:space="preserve">Chlelnokov 2004 </t>
  </si>
  <si>
    <t xml:space="preserve">Vakin, et al. 1970 </t>
  </si>
  <si>
    <t>Bortnikova et al., 2008</t>
  </si>
  <si>
    <t>Yoshida 1991</t>
  </si>
  <si>
    <t xml:space="preserve">Nakumura, et al. 1970 </t>
  </si>
  <si>
    <t xml:space="preserve">Takeno 2000 </t>
  </si>
  <si>
    <t>Ajima, et al. 2010</t>
  </si>
  <si>
    <t xml:space="preserve">Yamashita, et al. 2000 </t>
  </si>
  <si>
    <t>Furuya, et al. 2000; Takenaka and Furuya 1991</t>
  </si>
  <si>
    <t>Goko, 2000; Cerng 1979</t>
  </si>
  <si>
    <t>Cerng 1979</t>
  </si>
  <si>
    <t xml:space="preserve">Clemente and Villadolid-Abrigo 1993 </t>
  </si>
  <si>
    <t>Alvis-Isidro 1993</t>
  </si>
  <si>
    <t>Ancoy Jr. 2010</t>
  </si>
  <si>
    <t>Koestono 2010; Koestono, et al. 2010</t>
  </si>
  <si>
    <t>Hochstein and Sudarman, 2015</t>
  </si>
  <si>
    <t>Gunderson, et al. 2000; Gunderson, et al. 1995</t>
  </si>
  <si>
    <t>Gunderson, et al. 1995</t>
  </si>
  <si>
    <t xml:space="preserve">Wisnandary and Alamsyah 2012 </t>
  </si>
  <si>
    <t xml:space="preserve">Sulistyardi 2015; Hochstein and Sudarman 1993 </t>
  </si>
  <si>
    <t>Sunaryo, et al. 1993</t>
  </si>
  <si>
    <t>Stimac, et al. 2008</t>
  </si>
  <si>
    <t>Purnomo and Pichler 2014</t>
  </si>
  <si>
    <t>Bogie, et al. 2008</t>
  </si>
  <si>
    <t>Mazot, et al. 2008; Purnomo and Pichler 2014</t>
  </si>
  <si>
    <t>Sulasdi 1996</t>
  </si>
  <si>
    <t>Nasution, et al. 2000</t>
  </si>
  <si>
    <t>Mahon 1970; Giggenbach and Glover 1992; Sepúlveda, et al. 1997</t>
  </si>
  <si>
    <t xml:space="preserve">Mahon 1970 </t>
  </si>
  <si>
    <t xml:space="preserve">Mahon 1970; Giggenbach, et al. 1995 </t>
  </si>
  <si>
    <t>Mahon 1970</t>
  </si>
  <si>
    <t>Browne and Rodgers 2006</t>
  </si>
  <si>
    <t xml:space="preserve">Henley and Middendorf 1984 </t>
  </si>
  <si>
    <t>Brotheridge, et al. 1995</t>
  </si>
  <si>
    <t>NGDS; Motyka,  et al. 1993</t>
  </si>
  <si>
    <t>Palma and Garcia 1995</t>
  </si>
  <si>
    <t>Melosh, unpub data; Lahsen 1988</t>
  </si>
  <si>
    <t>Lahsen 1988; Cortecci, et al. 2005 ; Sepulveda et al.,1997</t>
  </si>
  <si>
    <t>Vakin, et al. 1970</t>
  </si>
  <si>
    <t>Yamasaki and Hayashi, 1976</t>
  </si>
  <si>
    <t xml:space="preserve">Furuya, et al. 2000; Takenaka and Furuya 1991; </t>
  </si>
  <si>
    <t>Lawless, et al. 1983; Ramos, et al. 2015</t>
  </si>
  <si>
    <t>Sepulveda et al., 2007</t>
  </si>
  <si>
    <t>Healy and Mahon 1982;  Zen and Radja 1970</t>
  </si>
  <si>
    <t>Mahon 1970; Glover 2009</t>
  </si>
  <si>
    <t>Duchi, et al. 1986; Sepulveda et al., 1997</t>
  </si>
  <si>
    <t>Dennis, et al. 1989a; Sepulveda et al., 1997</t>
  </si>
  <si>
    <t>Grigsby, et al. 1989; Sepulveda et al., 1997</t>
  </si>
  <si>
    <t>Thompson 1982; Janik and McLaren 2010</t>
  </si>
  <si>
    <t>Kolker, et al. 2012; Bergfeld, et al. 2014</t>
  </si>
  <si>
    <t>Barnett and Korosec 1986</t>
  </si>
  <si>
    <t>Hook 1982; Priest, et al. 1982</t>
  </si>
  <si>
    <t>Sifford, 2014</t>
  </si>
  <si>
    <t>Lutz, et al. 2000</t>
  </si>
  <si>
    <t>Youngquist, 1980</t>
  </si>
  <si>
    <t>Viggiano-Guerra and Gutierrez-Negrin, 1994</t>
  </si>
  <si>
    <t>Gutiérrez-Negrin, et al. 2002</t>
  </si>
  <si>
    <t>Iglesias and Arellano 1985</t>
  </si>
  <si>
    <t>Barragán, et al. 2000; Tello, et al. 2000</t>
  </si>
  <si>
    <t>DiPippo and Moya 2013</t>
  </si>
  <si>
    <t>Mainieri and Robles 1995</t>
  </si>
  <si>
    <t>Dennis, et al. 1989a; Cuéllar 1990</t>
  </si>
  <si>
    <t>D'Amore and Mejia 1999; Cuéllar 1990; Herrera, et al. 2010</t>
  </si>
  <si>
    <t>Lima and Fujino 1996</t>
  </si>
  <si>
    <t>Adam, et al. 1992;  Palma and Garcia 1995</t>
  </si>
  <si>
    <t>Ostapenko, et al. 1998; Tiffer and Ostapenko 1995</t>
  </si>
  <si>
    <t>Tonani and Teilman 1980</t>
  </si>
  <si>
    <t>Sanjuan, et al. 2010; Traineau, et al. 1997</t>
  </si>
  <si>
    <t>Melosh, unpub data; Sepúlveda, et al. 2007</t>
  </si>
  <si>
    <t>Terceros 2000; Di Paola, et al. 1990</t>
  </si>
  <si>
    <t>Salgado and Raasch 2002</t>
  </si>
  <si>
    <t>Melosh, unpub data; Melosh, et al. 2012</t>
  </si>
  <si>
    <t>Strelbitskaya 2005</t>
  </si>
  <si>
    <t>Chlelnokov 2004</t>
  </si>
  <si>
    <t>Okrugin and Chernev 2015</t>
  </si>
  <si>
    <t>Yoshida 1981</t>
  </si>
  <si>
    <t>Ariki, et al. 2000; Ariki and Kawakami 2000</t>
  </si>
  <si>
    <t>Nakumura, et al. 1970</t>
  </si>
  <si>
    <t>Yamashita, et al. 2000; Sugai and Baba 1996; Matsuyama, et al. 2000</t>
  </si>
  <si>
    <t>Pambudi, et al. 2015</t>
  </si>
  <si>
    <t>Goko, 2000</t>
  </si>
  <si>
    <t>Okada, et al. 2000; Pambudi, et al. 2015</t>
  </si>
  <si>
    <t>Capuno, et al. 2010</t>
  </si>
  <si>
    <t>Alvis-Isidro, et al. 1993</t>
  </si>
  <si>
    <t>Angcoy Jr. 2010; Sepúlveda, et al. 2007</t>
  </si>
  <si>
    <t>Giggenbach 1993</t>
  </si>
  <si>
    <t>Sanchez 2010; Maunder, et al. 1982; D'Amore, Ramos-Candelaria, et al. 1993</t>
  </si>
  <si>
    <t>Aragon and Sambrano 2010; Sambrano 2001</t>
  </si>
  <si>
    <t>Daud, et al. 1999</t>
  </si>
  <si>
    <t>Gunderson, et al. 2000</t>
  </si>
  <si>
    <t>Sulistyardi 2015</t>
  </si>
  <si>
    <t>Hochstein  and Sudarman 2015</t>
  </si>
  <si>
    <t>Stimac and Sugiaman 2000; Stimac, et al. 2008</t>
  </si>
  <si>
    <t>Firmansyah, et al. 2015; Healy and Mahon 1982; Sepúlveda, et al. 2007</t>
  </si>
  <si>
    <t>Powell, et al. 2001</t>
  </si>
  <si>
    <t>Simatupang, et al. 2015</t>
  </si>
  <si>
    <t>Brown and Bixley 2005</t>
  </si>
  <si>
    <t>Giggenbach and Glover 1992</t>
  </si>
  <si>
    <t>Giggenbach, et al. 1995</t>
  </si>
  <si>
    <t>Hedenquist 1990</t>
  </si>
  <si>
    <t>Henley and Middendorf 1985; Hulston, et al. 1981; Ramirez, et al. 2009</t>
  </si>
  <si>
    <t>Hernandez, et al. 2015</t>
  </si>
  <si>
    <t>Legmann 2015</t>
  </si>
  <si>
    <t>Mahon 1970; Sepúlveda, et al. 1997</t>
  </si>
  <si>
    <t>Bertini, et al. 1995</t>
  </si>
  <si>
    <t>Bertini, et al. 1995; D'Amore, et al. 1987</t>
  </si>
  <si>
    <t>D'Amore, et al. 1987</t>
  </si>
  <si>
    <t>NGDS; Isslehardt  et al. 1983</t>
  </si>
  <si>
    <t>Sammel 1981</t>
  </si>
  <si>
    <t>Beall 1981</t>
  </si>
  <si>
    <t xml:space="preserve">Permana, et al. 2015; Koestono 2010; </t>
  </si>
  <si>
    <t>Hochstein and Sudarman 2015</t>
  </si>
  <si>
    <t>Hochstein 2008</t>
  </si>
  <si>
    <t>Note; similar geothermom for Black Butte Spring which is neutral</t>
  </si>
  <si>
    <t>Column Name</t>
  </si>
  <si>
    <t>Unique volcanic center number</t>
  </si>
  <si>
    <t>Volcano number linked to Smithsonian database</t>
  </si>
  <si>
    <t>Alternate volcano name assigned by Pete Stelling</t>
  </si>
  <si>
    <t>Primary volcano name</t>
  </si>
  <si>
    <t>Region in which volcano is located</t>
  </si>
  <si>
    <t>Subregion in which volcano is located</t>
  </si>
  <si>
    <t>Latitude - location checked in Google Earth for volcano</t>
  </si>
  <si>
    <t>Longitude - location checked in Google Earth for volcano</t>
  </si>
  <si>
    <t>Notations if a steam heated zone was mentioned in any of the publications consulted</t>
  </si>
  <si>
    <t>Notations if a low pH water or zone was mentioned in any of the publications consulted</t>
  </si>
  <si>
    <t>Indication if the system is vapor or liquid dominated</t>
  </si>
  <si>
    <t>Name of geothermal area in specific volcanic center</t>
  </si>
  <si>
    <t>Name of spring for which analysis is available</t>
  </si>
  <si>
    <t>Latitude of spring from reference</t>
  </si>
  <si>
    <t>Longitude of spring from reference</t>
  </si>
  <si>
    <t>Sampling date</t>
  </si>
  <si>
    <t>Maximum temperature (°C) recorded for springs in the geothermal area</t>
  </si>
  <si>
    <t>pH of spring for which analysis is reported</t>
  </si>
  <si>
    <t>Total Dissolved Solids</t>
  </si>
  <si>
    <t>Sodium analysis of spring, mg/L</t>
  </si>
  <si>
    <t>Potassium analysis of spring, mg/L</t>
  </si>
  <si>
    <t>Calcium analysis of spring, mg/L</t>
  </si>
  <si>
    <t>Magnesium analysis of spring, mg/L</t>
  </si>
  <si>
    <t>Silica analysis of spring, mg/L</t>
  </si>
  <si>
    <t>Sulfate analysis of spring, mg/L</t>
  </si>
  <si>
    <t>Chloride analysis of spring, mg/L</t>
  </si>
  <si>
    <t>Bicarbonate analysis of spring, mg/L</t>
  </si>
  <si>
    <t>Boron analysis of spring, mg/L</t>
  </si>
  <si>
    <t>Lithium analysis of spring, mg/L</t>
  </si>
  <si>
    <t>Fluoride analysis of spring, mg/L</t>
  </si>
  <si>
    <t>Potassium-Magnesium geothermometer (Giggenbach, 1988) (°C)</t>
  </si>
  <si>
    <t>Sodium -Potassium geothermometer (Giggenbach, 1988) (°C)</t>
  </si>
  <si>
    <t>Sodium-Potassium-Calcium geothermometer (Fournier and Truesdell, 1973) (°C)</t>
  </si>
  <si>
    <t>Magnesium corrected Na-K-Ca geothermometer (Fournier and Potter, 1979) (°C)</t>
  </si>
  <si>
    <t>Quartz geothermometer (Fournier 1981) (°C)</t>
  </si>
  <si>
    <t>Chalcedony geothermometer (Fournier 1981) (°C)</t>
  </si>
  <si>
    <t>Quartz-adiabatic geothermometer (Fournier 1981) (°C)</t>
  </si>
  <si>
    <t>Quartz geothermometer (Giggenbach, 1982) (°C)</t>
  </si>
  <si>
    <t>reports SiO2_Gig if SiO2_Gig is ≤ 200C and = T_Quartz if T &gt; 210C. Follows procedure of  Reed and (°C) Mariner, 2007, and Williams, 2008</t>
  </si>
  <si>
    <t>average of SiO2_USGS and T_K_Mg (°C)</t>
  </si>
  <si>
    <t>Based on threshold used in Mariner et al., 1983, in which the quartz geothermometer  (°C) is used if the</t>
  </si>
  <si>
    <t xml:space="preserve">    Mg-corrected Na-K-Ca temperature is &gt;100 C and the chalcedony temperature is used if the Mg-corrected Na-K-Ca</t>
  </si>
  <si>
    <t xml:space="preserve">    temperature is &lt;100 C. This provides a better regional match in the Great Basin to the Mg-Na-K-Ca geothermometer</t>
  </si>
  <si>
    <t xml:space="preserve">    than a split at 180 C, probably in part because of the design of the Na-K-Ca algorithms, which also splits at 100 C.</t>
  </si>
  <si>
    <t>average of "SiO2_M83" and the Mg-corrected Na-K-Ca geothermometer (T_Mg_Na_K_Ca) (°C)</t>
  </si>
  <si>
    <t>Maturity Index (Giggenbach, 1988)</t>
  </si>
  <si>
    <t>Undifferentiated gas geothermometer value noted in this column if the publication reported any gas geothermometer temperature (°C)</t>
  </si>
  <si>
    <t>Geothermometer temperature  (°C) from publication in which the publication did not specify which geothermometer was used</t>
  </si>
  <si>
    <t>Best estimate (Shevenell opinion) of geothermometer  (°C) value based on reported values</t>
  </si>
  <si>
    <t>Reference to publications or database from which spring data were obtained.</t>
  </si>
  <si>
    <t>comments</t>
  </si>
  <si>
    <t>Name of geothermal area</t>
  </si>
  <si>
    <t>Name of well for which geochemical analysis is provided</t>
  </si>
  <si>
    <t>Depth of well for which geochemical analysis is provided</t>
  </si>
  <si>
    <t>Latitude of the well (typically not available from the referenced source)</t>
  </si>
  <si>
    <t>Longitude of the well (typically not available from the referenced source)</t>
  </si>
  <si>
    <t>Date of sample collection</t>
  </si>
  <si>
    <t>Maximum temperature (°C) of a well within a field if this temperature differs from the Well_T from the geochemical sample</t>
  </si>
  <si>
    <t>pH of fluid sampled from the well</t>
  </si>
  <si>
    <t>Specific conductance</t>
  </si>
  <si>
    <t>Sodium analysis of well, mg/L</t>
  </si>
  <si>
    <t>Potassium analysis of well, mg/L</t>
  </si>
  <si>
    <t>Calcium analysis of well, mg/L</t>
  </si>
  <si>
    <t>Magnesium analysis of well, mg/L</t>
  </si>
  <si>
    <t>Silica analysis of well, mg/L</t>
  </si>
  <si>
    <t>Sulfate analysis of well, mg/L</t>
  </si>
  <si>
    <t>Chloride analysis of well, mg/L</t>
  </si>
  <si>
    <t>Bicarbonate analysis of well, mg/L</t>
  </si>
  <si>
    <t>Boron analysis of well, mg/L</t>
  </si>
  <si>
    <t>Lithium analysis of well, mg/L</t>
  </si>
  <si>
    <t>Fluoride analysis of well, mg/L</t>
  </si>
  <si>
    <t>reports SiO2_Gig if SiO2_Gig is ≤ 200C and = T_Quartz if T &gt; 210C. Follows procedure of  Reed and Mariner, 2007, and Williams, 2008 (°C)</t>
  </si>
  <si>
    <t>Based on threshold used in Mariner et al., 1983, in which the quartz geothermometer (°C) is used if the</t>
  </si>
  <si>
    <t>Undifferentiated gas geothermometer (°C) value noted in this column if the publication reported any gas geothermometer temperature</t>
  </si>
  <si>
    <t>Geothermometer temperature (°C) from publication in which the publication did not specify which geothermometer was used</t>
  </si>
  <si>
    <t>Best estimate (Shevenell opinion) of geothermometer (°C) value based on reported values</t>
  </si>
  <si>
    <t>Comments</t>
  </si>
  <si>
    <t>Reference to publications or database from which well data were obtained.</t>
  </si>
  <si>
    <t>Maribarra</t>
  </si>
  <si>
    <t>Permana, et al. 2015; Koestono 2010; Hochstein and Sudarman, 2015</t>
  </si>
  <si>
    <t>~40</t>
  </si>
  <si>
    <t>1997-2009</t>
  </si>
  <si>
    <t>before 1979</t>
  </si>
  <si>
    <t>2003-2006</t>
  </si>
  <si>
    <t>~1964</t>
  </si>
  <si>
    <t>before 1998</t>
  </si>
  <si>
    <t>Spring 2</t>
  </si>
  <si>
    <t xml:space="preserve">NGDS; Nathenson, et al. 2003 </t>
  </si>
  <si>
    <t>Well_Reference</t>
  </si>
  <si>
    <r>
      <t xml:space="preserve">NGDS; </t>
    </r>
    <r>
      <rPr>
        <sz val="11"/>
        <color theme="1"/>
        <rFont val="Calibri"/>
        <family val="2"/>
        <scheme val="minor"/>
      </rPr>
      <t>Martini, et al. 2011</t>
    </r>
  </si>
  <si>
    <r>
      <t>Tecapa</t>
    </r>
    <r>
      <rPr>
        <sz val="11"/>
        <color theme="1"/>
        <rFont val="Calibri"/>
        <family val="2"/>
        <scheme val="minor"/>
      </rPr>
      <t>-El Tigre</t>
    </r>
  </si>
  <si>
    <r>
      <t xml:space="preserve">San Pablo Volcanic Field </t>
    </r>
    <r>
      <rPr>
        <sz val="11"/>
        <color theme="1"/>
        <rFont val="Calibri"/>
        <family val="2"/>
        <scheme val="minor"/>
      </rPr>
      <t>- Makiling</t>
    </r>
  </si>
  <si>
    <r>
      <rPr>
        <sz val="11"/>
        <color theme="1"/>
        <rFont val="Calibri"/>
        <family val="2"/>
        <scheme val="minor"/>
      </rPr>
      <t>Crisostomo, et al. 2015; Bruton, et al. 1997; Gambill and Beraquit 1993</t>
    </r>
  </si>
  <si>
    <r>
      <rPr>
        <sz val="11"/>
        <color theme="1"/>
        <rFont val="Calibri"/>
        <family val="2"/>
        <scheme val="minor"/>
      </rPr>
      <t>Ramos and Espartinez 2015; D'Amore, et al. 1993</t>
    </r>
  </si>
  <si>
    <r>
      <t>Galunggung</t>
    </r>
    <r>
      <rPr>
        <sz val="11"/>
        <color theme="1"/>
        <rFont val="Calibri"/>
        <family val="2"/>
        <scheme val="minor"/>
      </rPr>
      <t>-Talagabodas</t>
    </r>
  </si>
  <si>
    <r>
      <t>Papandayan</t>
    </r>
    <r>
      <rPr>
        <sz val="11"/>
        <color theme="1"/>
        <rFont val="Calibri"/>
        <family val="2"/>
        <scheme val="minor"/>
      </rPr>
      <t>-Kendang</t>
    </r>
  </si>
  <si>
    <t>Spring data listed first</t>
  </si>
  <si>
    <r>
      <t>Temperature (</t>
    </r>
    <r>
      <rPr>
        <sz val="11"/>
        <color theme="1"/>
        <rFont val="Calibri"/>
        <family val="2"/>
      </rPr>
      <t>°</t>
    </r>
    <r>
      <rPr>
        <sz val="11"/>
        <color theme="1"/>
        <rFont val="Calibri"/>
        <family val="2"/>
        <scheme val="minor"/>
      </rPr>
      <t>C) of the well from which the geochemical analysis is provided</t>
    </r>
  </si>
  <si>
    <r>
      <t xml:space="preserve">Acuña J.A., Stimac J., Sirad-Azwar L., Pasikki R.G., 2008. Reservoir management at Awibengkok geothermal field, West Java, Indonesia. </t>
    </r>
    <r>
      <rPr>
        <i/>
        <sz val="11"/>
        <color theme="1"/>
        <rFont val="Calibri"/>
        <family val="2"/>
      </rPr>
      <t>Geothermics</t>
    </r>
    <r>
      <rPr>
        <sz val="11"/>
        <color theme="1"/>
        <rFont val="Calibri"/>
        <family val="2"/>
      </rPr>
      <t xml:space="preserve"> 37: 332-346.</t>
    </r>
  </si>
  <si>
    <r>
      <t xml:space="preserve">Adams A., Dennis B., Van Eeckhout E., Goff F., Lawton R., Trujillo P.E., Counce D., Medina V., Archuleta J., 1991. Results of Investigations at the Zunil Geothermal Field, Guatemala: Well Logging and Brine Geochemistry. </t>
    </r>
    <r>
      <rPr>
        <i/>
        <sz val="11"/>
        <color theme="1"/>
        <rFont val="Calibri"/>
        <family val="2"/>
      </rPr>
      <t>Los Alamos National Laboratory:</t>
    </r>
    <r>
      <rPr>
        <sz val="11"/>
        <color theme="1"/>
        <rFont val="Calibri"/>
        <family val="2"/>
      </rPr>
      <t xml:space="preserve"> 48 pp.</t>
    </r>
  </si>
  <si>
    <r>
      <t xml:space="preserve">Adams A.I., Aycinena S., Castañeda O., Chipera S., Counce D., Duffield W., Fahlquist L., Gardner J., Goff S., Goff F., Heiken G., Janik C., Laughlin A.W., Martinelli L., Moore J.N., Musgrave J., Revolorio M., Roldan A., Trujillo P.E. Jr., 1992. Results of Geothermal Gradient Core Hole TCB-1 Tecuamburro Volcano Geothermal Site Guatemala, Central America. </t>
    </r>
    <r>
      <rPr>
        <i/>
        <sz val="11"/>
        <color theme="1"/>
        <rFont val="Calibri"/>
        <family val="2"/>
      </rPr>
      <t>Los Alamos National Laboratory:</t>
    </r>
    <r>
      <rPr>
        <sz val="11"/>
        <color theme="1"/>
        <rFont val="Calibri"/>
        <family val="2"/>
      </rPr>
      <t xml:space="preserve"> 79 pp.</t>
    </r>
  </si>
  <si>
    <r>
      <t xml:space="preserve">Adams M.C., Moore J.N., 1987. Hydrothermal Alteration and Fluid Geochemistry of the Meager Mountain Geothermal System, British Columbia. </t>
    </r>
    <r>
      <rPr>
        <i/>
        <sz val="11"/>
        <color theme="1"/>
        <rFont val="Calibri"/>
        <family val="2"/>
      </rPr>
      <t xml:space="preserve">Am J of Sci </t>
    </r>
    <r>
      <rPr>
        <sz val="11"/>
        <color theme="1"/>
        <rFont val="Calibri"/>
        <family val="2"/>
      </rPr>
      <t>287: 720-755.</t>
    </r>
  </si>
  <si>
    <r>
      <t xml:space="preserve">Adams M.C., Moore J.N., Forster C., 1985. Fluid Flow in Volcanic Terrains - Hydrogeochemistry of the Meager Mountain Thermal System. </t>
    </r>
    <r>
      <rPr>
        <i/>
        <sz val="11"/>
        <color theme="1"/>
        <rFont val="Calibri"/>
        <family val="2"/>
      </rPr>
      <t>Geoth. Res. Council Trans.</t>
    </r>
    <r>
      <rPr>
        <sz val="11"/>
        <color theme="1"/>
        <rFont val="Calibri"/>
        <family val="2"/>
      </rPr>
      <t xml:space="preserve"> 9 Part II: 377-382.</t>
    </r>
  </si>
  <si>
    <r>
      <t xml:space="preserve">Ajima S., Todaka N., Akasaka C., 2010. Multivariate Analysis for Chemical Evolution of Reservoir Water for 35-year Operation of the Onikobe Geothermal Plant, Japan. </t>
    </r>
    <r>
      <rPr>
        <i/>
        <sz val="11"/>
        <color theme="1"/>
        <rFont val="Calibri"/>
        <family val="2"/>
      </rPr>
      <t>WGC</t>
    </r>
    <r>
      <rPr>
        <sz val="11"/>
        <color theme="1"/>
        <rFont val="Calibri"/>
        <family val="2"/>
      </rPr>
      <t xml:space="preserve"> 2010: 6 pp.</t>
    </r>
  </si>
  <si>
    <r>
      <t xml:space="preserve">Akaku K., Reed M.H., Yagi M., Kai K., Yasuda Y., 1991. Chemical and physical processes occurring in the Fushime geothermal system, Kyushu, Japan. </t>
    </r>
    <r>
      <rPr>
        <i/>
        <sz val="11"/>
        <color theme="1"/>
        <rFont val="Calibri"/>
        <family val="2"/>
      </rPr>
      <t>Geochemical Journal</t>
    </r>
    <r>
      <rPr>
        <sz val="11"/>
        <color theme="1"/>
        <rFont val="Calibri"/>
        <family val="2"/>
      </rPr>
      <t xml:space="preserve"> 25: 315-333.</t>
    </r>
  </si>
  <si>
    <r>
      <t xml:space="preserve">Allen E.T., Zies E.G., 1923. A Chemical Study of the Fumaroles of the Katmai Region. </t>
    </r>
    <r>
      <rPr>
        <i/>
        <sz val="11"/>
        <rFont val="Calibri"/>
        <family val="2"/>
      </rPr>
      <t>Contributed Technical Papers, Katmai Series, National Geographic Society</t>
    </r>
    <r>
      <rPr>
        <sz val="11"/>
        <rFont val="Calibri"/>
        <family val="2"/>
      </rPr>
      <t xml:space="preserve"> 2: 75-155.</t>
    </r>
  </si>
  <si>
    <r>
      <t xml:space="preserve">Alvis-Isidro R.R., Solaña R.R., D'Amore F., Nuti S., Gonfiantini R., 1993. Hydrology of the Greater Tongonan Geothermal System, Philippines, as Deduced From Geochemical and Isotopic Data. </t>
    </r>
    <r>
      <rPr>
        <i/>
        <sz val="11"/>
        <color theme="1"/>
        <rFont val="Calibri"/>
        <family val="2"/>
      </rPr>
      <t>Geothermics</t>
    </r>
    <r>
      <rPr>
        <sz val="11"/>
        <color theme="1"/>
        <rFont val="Calibri"/>
        <family val="2"/>
      </rPr>
      <t xml:space="preserve"> 22, No. 5/6: 435-449.</t>
    </r>
  </si>
  <si>
    <r>
      <t xml:space="preserve">Anderson E.B., Jacobo H.R., Ussher G.N.H., 1994. The Berlin Geothermal System - From the Surface to the Magma Chamber? </t>
    </r>
    <r>
      <rPr>
        <i/>
        <sz val="11"/>
        <color theme="1"/>
        <rFont val="Calibri"/>
        <family val="2"/>
      </rPr>
      <t xml:space="preserve">NZ Geoth Workshop </t>
    </r>
    <r>
      <rPr>
        <sz val="11"/>
        <color theme="1"/>
        <rFont val="Calibri"/>
        <family val="2"/>
      </rPr>
      <t>16: 127-132.</t>
    </r>
  </si>
  <si>
    <t xml:space="preserve">Angcoy Jr. E.C., 2010. Geochemical Modelling of the High-Temperature Mahanagdong Geothermal Field, Leyte, Philippines. Master's thesis, Faculty of Science, University of Iceland: 126 pp. </t>
  </si>
  <si>
    <r>
      <t xml:space="preserve">Angcoy Jr. E.C., 2011. Geochemical Modeling of Wells Discharging Excess Enthalpy by Mechanism of Phase Segregation in Mahanagdong, Leyte, Philippines. </t>
    </r>
    <r>
      <rPr>
        <i/>
        <sz val="11"/>
        <color theme="1"/>
        <rFont val="Calibri"/>
        <family val="2"/>
      </rPr>
      <t>Stanford Geoth. Workshop</t>
    </r>
    <r>
      <rPr>
        <sz val="11"/>
        <color theme="1"/>
        <rFont val="Calibri"/>
        <family val="2"/>
      </rPr>
      <t xml:space="preserve"> 36: 808-816.</t>
    </r>
  </si>
  <si>
    <r>
      <t xml:space="preserve">Aragon G.M., Sambrano B.M., 2010. Assessment of Boiling Processes and Initial Steam Fractions of the Mindanao Geothermal Production Field, PHILIPPINES. </t>
    </r>
    <r>
      <rPr>
        <i/>
        <sz val="11"/>
        <color theme="1"/>
        <rFont val="Calibri"/>
        <family val="2"/>
      </rPr>
      <t>WGC</t>
    </r>
    <r>
      <rPr>
        <sz val="11"/>
        <color theme="1"/>
        <rFont val="Calibri"/>
        <family val="2"/>
      </rPr>
      <t xml:space="preserve"> 2010: 6 pp.</t>
    </r>
  </si>
  <si>
    <r>
      <t xml:space="preserve">Aravena D., Villalón I., Sánchez P., 2015. Igneous Related Geothermal Resource in the Chilean Andes. </t>
    </r>
    <r>
      <rPr>
        <i/>
        <sz val="11"/>
        <color theme="1"/>
        <rFont val="Calibri"/>
        <family val="2"/>
      </rPr>
      <t>WGC</t>
    </r>
    <r>
      <rPr>
        <sz val="11"/>
        <color theme="1"/>
        <rFont val="Calibri"/>
        <family val="2"/>
      </rPr>
      <t xml:space="preserve"> 2015: 8 pp.</t>
    </r>
  </si>
  <si>
    <r>
      <t xml:space="preserve">Ariki K., Kato H., Ueda A., Bamba M., 2000. Characteristics and management of the Sumikawa geothermal reservoir, northeastern Japan. </t>
    </r>
    <r>
      <rPr>
        <i/>
        <sz val="11"/>
        <color theme="1"/>
        <rFont val="Calibri"/>
        <family val="2"/>
      </rPr>
      <t xml:space="preserve">Geothermics </t>
    </r>
    <r>
      <rPr>
        <sz val="11"/>
        <color theme="1"/>
        <rFont val="Calibri"/>
        <family val="2"/>
      </rPr>
      <t>29: 171-189.</t>
    </r>
  </si>
  <si>
    <r>
      <t xml:space="preserve">Ariki K., Kawakami Y., 2000. Production History of the Ohnuma Geothermal Field, Northeast Japan. </t>
    </r>
    <r>
      <rPr>
        <i/>
        <sz val="11"/>
        <color theme="1"/>
        <rFont val="Calibri"/>
        <family val="2"/>
      </rPr>
      <t>WGC</t>
    </r>
    <r>
      <rPr>
        <sz val="11"/>
        <color theme="1"/>
        <rFont val="Calibri"/>
        <family val="2"/>
      </rPr>
      <t xml:space="preserve"> 2000: 2031-2036.</t>
    </r>
  </si>
  <si>
    <r>
      <t xml:space="preserve">Asturias F., Grajeda E.C., 2010. Geothermal Resources and Development in Guatemala Country Update. </t>
    </r>
    <r>
      <rPr>
        <i/>
        <sz val="11"/>
        <color theme="1"/>
        <rFont val="Calibri"/>
        <family val="2"/>
      </rPr>
      <t>WGC</t>
    </r>
    <r>
      <rPr>
        <sz val="11"/>
        <color theme="1"/>
        <rFont val="Calibri"/>
        <family val="2"/>
      </rPr>
      <t xml:space="preserve"> 2010: 7 pp.</t>
    </r>
  </si>
  <si>
    <r>
      <t xml:space="preserve">Atmojo J.P., Itoi R., Tanaka T., Sudarman S., Widiyarso A., 2000. Modeling Studies of Sibayak Geothermal Reservoir, Northern Sumatra, Indonesia. </t>
    </r>
    <r>
      <rPr>
        <i/>
        <sz val="11"/>
        <color theme="1"/>
        <rFont val="Calibri"/>
        <family val="2"/>
      </rPr>
      <t>WGC</t>
    </r>
    <r>
      <rPr>
        <sz val="11"/>
        <color theme="1"/>
        <rFont val="Calibri"/>
        <family val="2"/>
      </rPr>
      <t xml:space="preserve"> 2000: 2037-2043.</t>
    </r>
  </si>
  <si>
    <r>
      <t xml:space="preserve">Austin J.A., 2014. The State of California's GeoSteam Database &amp; Well Finder On-line Mapping System. </t>
    </r>
    <r>
      <rPr>
        <i/>
        <sz val="11"/>
        <rFont val="Calibri"/>
        <family val="2"/>
      </rPr>
      <t>Stanford Geoth. Workshop</t>
    </r>
    <r>
      <rPr>
        <sz val="11"/>
        <rFont val="Calibri"/>
        <family val="2"/>
      </rPr>
      <t xml:space="preserve"> 38: 9 pp.</t>
    </r>
  </si>
  <si>
    <r>
      <t xml:space="preserve">Baldi P., Ferrara G.C., Masselli L., Pieretti G., 1973. Hydrogeochemistry of the Region Between Monte Amiata and Rome. </t>
    </r>
    <r>
      <rPr>
        <i/>
        <sz val="11"/>
        <color theme="1"/>
        <rFont val="Calibri"/>
        <family val="2"/>
      </rPr>
      <t>Geothermics</t>
    </r>
    <r>
      <rPr>
        <sz val="11"/>
        <color theme="1"/>
        <rFont val="Calibri"/>
        <family val="2"/>
      </rPr>
      <t xml:space="preserve"> Vol. 2: 124-141.</t>
    </r>
  </si>
  <si>
    <r>
      <t xml:space="preserve">Barnes I., Johnston D.A., Evans W.C., Presser T.S., Mariner R.H., White L.D., 1981. Properties of waters and gases of deep origin. </t>
    </r>
    <r>
      <rPr>
        <i/>
        <sz val="11"/>
        <color theme="1"/>
        <rFont val="Calibri"/>
        <family val="2"/>
      </rPr>
      <t xml:space="preserve">In </t>
    </r>
    <r>
      <rPr>
        <sz val="11"/>
        <color theme="1"/>
        <rFont val="Calibri"/>
        <family val="2"/>
      </rPr>
      <t xml:space="preserve">Lipman P.W., and Mullineaux D.R., eds., 1981.  The 1980 eruptions of Mount St. Helens, Washington. </t>
    </r>
    <r>
      <rPr>
        <i/>
        <sz val="11"/>
        <color theme="1"/>
        <rFont val="Calibri"/>
        <family val="2"/>
      </rPr>
      <t>U S Geol Surv</t>
    </r>
    <r>
      <rPr>
        <sz val="11"/>
        <color theme="1"/>
        <rFont val="Calibri"/>
        <family val="2"/>
      </rPr>
      <t xml:space="preserve"> </t>
    </r>
    <r>
      <rPr>
        <i/>
        <sz val="11"/>
        <color theme="1"/>
        <rFont val="Calibri"/>
        <family val="2"/>
      </rPr>
      <t xml:space="preserve">Prof Pap </t>
    </r>
    <r>
      <rPr>
        <sz val="11"/>
        <color theme="1"/>
        <rFont val="Calibri"/>
        <family val="2"/>
      </rPr>
      <t>1250: 233-237.</t>
    </r>
  </si>
  <si>
    <r>
      <t xml:space="preserve">Barnett B., Korosec M.A., 1986. Geothermal Exploratory Drilling by the State of Washington in 1985. </t>
    </r>
    <r>
      <rPr>
        <i/>
        <sz val="11"/>
        <color theme="1"/>
        <rFont val="Calibri"/>
        <family val="2"/>
      </rPr>
      <t>Washington State Geological Newsletter</t>
    </r>
    <r>
      <rPr>
        <sz val="11"/>
        <color theme="1"/>
        <rFont val="Calibri"/>
        <family val="2"/>
      </rPr>
      <t xml:space="preserve"> 14, 1-2: 21-28.</t>
    </r>
  </si>
  <si>
    <r>
      <t xml:space="preserve">Barragán R.M., Arellano V.M., Nieva D., Portugal E., Garcia A., Aragón A., Tovar R., Torres-Alvarado I., 2000. Gas Geochemistry of the Los Humeros Geothermal Field, México. </t>
    </r>
    <r>
      <rPr>
        <i/>
        <sz val="11"/>
        <color theme="1"/>
        <rFont val="Calibri"/>
        <family val="2"/>
      </rPr>
      <t>WGC</t>
    </r>
    <r>
      <rPr>
        <sz val="11"/>
        <color theme="1"/>
        <rFont val="Calibri"/>
        <family val="2"/>
      </rPr>
      <t xml:space="preserve"> 2000: 2527-2532.</t>
    </r>
  </si>
  <si>
    <r>
      <t xml:space="preserve">Beall J.J., 1981. A Hydrologic Model Based on Deep Test Data from the Walker "O" No. 1 Well, Terminal Geyser, California. </t>
    </r>
    <r>
      <rPr>
        <i/>
        <sz val="11"/>
        <color theme="1"/>
        <rFont val="Calibri"/>
        <family val="2"/>
      </rPr>
      <t xml:space="preserve">Geoth. Res. Council Trans. </t>
    </r>
    <r>
      <rPr>
        <sz val="11"/>
        <color theme="1"/>
        <rFont val="Calibri"/>
        <family val="2"/>
      </rPr>
      <t>5: 153-156.</t>
    </r>
  </si>
  <si>
    <r>
      <t>Bellani S., Brogi A., Lazzarotto A., Liotta D., Ranalli G., 2004. Heat flow, deep temperatures and extensional structures in the Larderello geothermal field (Italy): constraints on geothermal fluid flow.</t>
    </r>
    <r>
      <rPr>
        <i/>
        <sz val="11"/>
        <color theme="1"/>
        <rFont val="Calibri"/>
        <family val="2"/>
      </rPr>
      <t xml:space="preserve"> J. Vol. Geoth. Res.</t>
    </r>
    <r>
      <rPr>
        <sz val="11"/>
        <color theme="1"/>
        <rFont val="Calibri"/>
        <family val="2"/>
      </rPr>
      <t xml:space="preserve"> 132: 15-29.</t>
    </r>
  </si>
  <si>
    <r>
      <t xml:space="preserve">Benoit W.R., 1977. Report on the Newberry Crater, Oregon Geothermal Prospect. </t>
    </r>
    <r>
      <rPr>
        <i/>
        <sz val="11"/>
        <color theme="1"/>
        <rFont val="Calibri"/>
        <family val="2"/>
      </rPr>
      <t xml:space="preserve">Phillips Petroleum Co. Geothermal Division </t>
    </r>
    <r>
      <rPr>
        <sz val="11"/>
        <color theme="1"/>
        <rFont val="Calibri"/>
        <family val="2"/>
      </rPr>
      <t>Technical Report: 38 pp., 5 plates.</t>
    </r>
  </si>
  <si>
    <r>
      <t xml:space="preserve">Benoit W.R., 1983. An Explorationist Viewpoint of the High-Temperature Geothermal Potential of the Cascade Range in Oregon. </t>
    </r>
    <r>
      <rPr>
        <i/>
        <sz val="11"/>
        <color theme="1"/>
        <rFont val="Calibri"/>
        <family val="2"/>
      </rPr>
      <t xml:space="preserve">Geoth. Res. Council Trans. </t>
    </r>
    <r>
      <rPr>
        <sz val="11"/>
        <color theme="1"/>
        <rFont val="Calibri"/>
        <family val="2"/>
      </rPr>
      <t>7: 227-232.</t>
    </r>
  </si>
  <si>
    <r>
      <t xml:space="preserve">Bergfeld D., Evans W.C., McGee K.A., Spicer K.R., 2008. Pre- and post-eruptive investigations of gas and water samples from Mount St. Helens, Washington, 2002 to 2005. </t>
    </r>
    <r>
      <rPr>
        <i/>
        <sz val="11"/>
        <color theme="1"/>
        <rFont val="Calibri"/>
        <family val="2"/>
      </rPr>
      <t>In</t>
    </r>
    <r>
      <rPr>
        <sz val="11"/>
        <color theme="1"/>
        <rFont val="Calibri"/>
        <family val="2"/>
      </rPr>
      <t xml:space="preserve"> Sherrod D.R., Scott W.E., Stauffer P.H., eds., 2008. A volcano rekindled: The renewed eruption of Mount St. Helens, 2004–2006: </t>
    </r>
    <r>
      <rPr>
        <i/>
        <sz val="11"/>
        <color theme="1"/>
        <rFont val="Calibri"/>
        <family val="2"/>
      </rPr>
      <t>U S Geol Surv Prof Pap</t>
    </r>
    <r>
      <rPr>
        <sz val="11"/>
        <color theme="1"/>
        <rFont val="Calibri"/>
        <family val="2"/>
      </rPr>
      <t xml:space="preserve"> 1750: 523-542.</t>
    </r>
  </si>
  <si>
    <r>
      <t xml:space="preserve">Bergfeld D., Lewicki J.L., Evans W.C., Hunt A.G., Revesz K., Huebner M., 2014. Geochemical investigation of the hydrothermal system on Akutan Island, Alaska, July 2012. </t>
    </r>
    <r>
      <rPr>
        <i/>
        <sz val="11"/>
        <color theme="1"/>
        <rFont val="Calibri"/>
        <family val="2"/>
      </rPr>
      <t xml:space="preserve">U S Geol Surv Sci Invest Rpt </t>
    </r>
    <r>
      <rPr>
        <sz val="11"/>
        <color theme="1"/>
        <rFont val="Calibri"/>
        <family val="2"/>
      </rPr>
      <t>2013-5231: 20 pp.</t>
    </r>
  </si>
  <si>
    <r>
      <t xml:space="preserve">Bertini G., Cappetti G., Dini I., Lovari F., 1995. Deep Drilling Results and Updating of Geothermal Knowledge on the Monte Amiata Area. </t>
    </r>
    <r>
      <rPr>
        <i/>
        <sz val="11"/>
        <color theme="1"/>
        <rFont val="Calibri"/>
        <family val="2"/>
      </rPr>
      <t>WGC</t>
    </r>
    <r>
      <rPr>
        <sz val="11"/>
        <color theme="1"/>
        <rFont val="Calibri"/>
        <family val="2"/>
      </rPr>
      <t xml:space="preserve"> 1995: 1283-1286.</t>
    </r>
  </si>
  <si>
    <r>
      <t xml:space="preserve">Blackwell D.D., Baker S.L., 1988. Thermal Analysis of the Breitenbush Geothermal System. </t>
    </r>
    <r>
      <rPr>
        <i/>
        <sz val="11"/>
        <color theme="1"/>
        <rFont val="Calibri"/>
        <family val="2"/>
      </rPr>
      <t xml:space="preserve">Geoth. Res. Council Trans. </t>
    </r>
    <r>
      <rPr>
        <sz val="11"/>
        <color theme="1"/>
        <rFont val="Calibri"/>
        <family val="2"/>
      </rPr>
      <t>12: 221-227.</t>
    </r>
  </si>
  <si>
    <r>
      <t xml:space="preserve">Blackwell D.D., Bowen R.G., Hull D.A., Riccio J., Steele J.L., 1982. Heat Flow, Arc Volcanism, and Subduction in Northern Oregon. </t>
    </r>
    <r>
      <rPr>
        <i/>
        <sz val="11"/>
        <color theme="1"/>
        <rFont val="Calibri"/>
        <family val="2"/>
      </rPr>
      <t xml:space="preserve">J. Geophys. Res. </t>
    </r>
    <r>
      <rPr>
        <sz val="11"/>
        <color theme="1"/>
        <rFont val="Calibri"/>
        <family val="2"/>
      </rPr>
      <t>87(B10): 8735-8754.</t>
    </r>
  </si>
  <si>
    <r>
      <t xml:space="preserve">Blackwell D.D., Priest G.R., 1996. Comment on "Rates and patterns of groundwater flow in the Cascade Range volcanic arc and the effect on subsurface temperatures". </t>
    </r>
    <r>
      <rPr>
        <i/>
        <sz val="11"/>
        <color theme="1"/>
        <rFont val="Calibri"/>
        <family val="2"/>
      </rPr>
      <t xml:space="preserve">J. Geophys. Res. </t>
    </r>
    <r>
      <rPr>
        <sz val="11"/>
        <color theme="1"/>
        <rFont val="Calibri"/>
        <family val="2"/>
      </rPr>
      <t>101(B8): 17561-17568.</t>
    </r>
  </si>
  <si>
    <r>
      <t xml:space="preserve">Blackwell D.D., Steele J.L., 1987. Geothermal Data from Deep Holes in the Oregon Cascade Range. </t>
    </r>
    <r>
      <rPr>
        <i/>
        <sz val="11"/>
        <color theme="1"/>
        <rFont val="Calibri"/>
        <family val="2"/>
      </rPr>
      <t>Geoth. Res. Council Trans.</t>
    </r>
    <r>
      <rPr>
        <sz val="11"/>
        <color theme="1"/>
        <rFont val="Calibri"/>
        <family val="2"/>
      </rPr>
      <t xml:space="preserve"> 11: 317-322.</t>
    </r>
    <r>
      <rPr>
        <i/>
        <sz val="11"/>
        <color theme="1"/>
        <rFont val="Calibri"/>
        <family val="2"/>
      </rPr>
      <t xml:space="preserve"> </t>
    </r>
  </si>
  <si>
    <r>
      <t xml:space="preserve">Blackwell D.D., Steele J.L., Kelley S., 1990. Heat Flow in the State of Washington and Thermal Conditions in the Cascade Range. </t>
    </r>
    <r>
      <rPr>
        <i/>
        <sz val="11"/>
        <color theme="1"/>
        <rFont val="Calibri"/>
        <family val="2"/>
      </rPr>
      <t>J. Geophys. Res.</t>
    </r>
    <r>
      <rPr>
        <sz val="11"/>
        <color theme="1"/>
        <rFont val="Calibri"/>
        <family val="2"/>
      </rPr>
      <t xml:space="preserve"> 95(B12): 19495-19516.</t>
    </r>
  </si>
  <si>
    <r>
      <t xml:space="preserve">Bogie I., Kusumah Y.I., Wisnandary M.C., 2008. Overview of the Wayang Windu geothermal field, West Java, Indonesia. </t>
    </r>
    <r>
      <rPr>
        <i/>
        <sz val="11"/>
        <color theme="1"/>
        <rFont val="Calibri"/>
        <family val="2"/>
      </rPr>
      <t>Geothermics</t>
    </r>
    <r>
      <rPr>
        <sz val="11"/>
        <color theme="1"/>
        <rFont val="Calibri"/>
        <family val="2"/>
      </rPr>
      <t xml:space="preserve"> 37: 347-365.</t>
    </r>
  </si>
  <si>
    <r>
      <t xml:space="preserve">Bortnikova S.B., Bessonova E.P., Gavrilenko G.M., Vernikovskaya I.V., Bortnikova S.P., Palchik N.A., 2008. Hydrogeochemistry of Thermal Sources, Mutnovsky Volcano, South Kamchatka (Russia). </t>
    </r>
    <r>
      <rPr>
        <i/>
        <sz val="11"/>
        <color theme="1"/>
        <rFont val="Calibri"/>
        <family val="2"/>
      </rPr>
      <t>Stanford Geoth. Workshop</t>
    </r>
    <r>
      <rPr>
        <sz val="11"/>
        <color theme="1"/>
        <rFont val="Calibri"/>
        <family val="2"/>
      </rPr>
      <t xml:space="preserve"> 33: 350-358.</t>
    </r>
  </si>
  <si>
    <r>
      <t xml:space="preserve">Bortnikova S.B., Bortnikova S.P., Manstein Yu.A., Kiryuhin A.V., Vernikovskaya I.V., Palchik N.A., 2009. Thermal Springs Hydrogeochemistry and Structure at North-Mutnovskoe Fumarole Field (South Kamchatka, Russia). </t>
    </r>
    <r>
      <rPr>
        <i/>
        <sz val="11"/>
        <color theme="1"/>
        <rFont val="Calibri"/>
        <family val="2"/>
      </rPr>
      <t>Stanford Geoth. Workshop</t>
    </r>
    <r>
      <rPr>
        <sz val="11"/>
        <color theme="1"/>
        <rFont val="Calibri"/>
        <family val="2"/>
      </rPr>
      <t xml:space="preserve"> 34: 291-299.</t>
    </r>
  </si>
  <si>
    <r>
      <t xml:space="preserve">Bortnikova S.P., Bortnikova S.B., Gora M.P., Shevko A.Y., Lesnov F.P., Kiryuhin A.V., 2010. Boiling Mud Pots: Origin and Hydrogeochemistry (Donnoe and North-Mutnovsky Fumarolic Fields, Mutnovsky Volcano; South Kamchatka, Russia). </t>
    </r>
    <r>
      <rPr>
        <i/>
        <sz val="11"/>
        <color theme="1"/>
        <rFont val="Calibri"/>
        <family val="2"/>
      </rPr>
      <t>WGC</t>
    </r>
    <r>
      <rPr>
        <sz val="11"/>
        <color theme="1"/>
        <rFont val="Calibri"/>
        <family val="2"/>
      </rPr>
      <t xml:space="preserve"> 2010: 7 pp.</t>
    </r>
  </si>
  <si>
    <r>
      <t xml:space="preserve">Brotheridge J.M.A., Browne P.R.L., Hochstein M.P., 1995. The Ngatamariki Geothermal Field, NZ: Surface Manifestations - Past and Present. </t>
    </r>
    <r>
      <rPr>
        <i/>
        <sz val="11"/>
        <color theme="1"/>
        <rFont val="Calibri"/>
        <family val="2"/>
      </rPr>
      <t xml:space="preserve">NZ Geoth. Workshop </t>
    </r>
    <r>
      <rPr>
        <sz val="11"/>
        <color theme="1"/>
        <rFont val="Calibri"/>
        <family val="2"/>
      </rPr>
      <t>17: 61-66.</t>
    </r>
  </si>
  <si>
    <r>
      <t xml:space="preserve">Brown K.L., Bixley P.F., 2005. Geochemistry of the Lihir Geothermal Field, Papua New Guinea. </t>
    </r>
    <r>
      <rPr>
        <i/>
        <sz val="11"/>
        <color theme="1"/>
        <rFont val="Calibri"/>
        <family val="2"/>
      </rPr>
      <t xml:space="preserve">WGC </t>
    </r>
    <r>
      <rPr>
        <sz val="11"/>
        <color theme="1"/>
        <rFont val="Calibri"/>
        <family val="2"/>
      </rPr>
      <t>2005: 6 pp.</t>
    </r>
  </si>
  <si>
    <r>
      <t xml:space="preserve">Browne P.R.L., Rodgers K.A., 2006. Occurrence and significance of anomalous chloride waters at the Orakei Korako geothermal field, Taupo Volcanic Zone, New Zealand. </t>
    </r>
    <r>
      <rPr>
        <i/>
        <sz val="11"/>
        <color theme="1"/>
        <rFont val="Calibri"/>
        <family val="2"/>
      </rPr>
      <t>Geothermics</t>
    </r>
    <r>
      <rPr>
        <sz val="11"/>
        <color theme="1"/>
        <rFont val="Calibri"/>
        <family val="2"/>
      </rPr>
      <t xml:space="preserve"> 35: 211-220.</t>
    </r>
  </si>
  <si>
    <r>
      <t xml:space="preserve">Bruton C.J., Moor J.N., Powell T.S., 1997. Geochemical Analysis of Fluid-Mineral Relations in the Tiwi Geothermal Field, Philippines. </t>
    </r>
    <r>
      <rPr>
        <i/>
        <sz val="11"/>
        <color theme="1"/>
        <rFont val="Calibri"/>
        <family val="2"/>
      </rPr>
      <t>Stanford Geoth. Workshop</t>
    </r>
    <r>
      <rPr>
        <sz val="11"/>
        <color theme="1"/>
        <rFont val="Calibri"/>
        <family val="2"/>
      </rPr>
      <t xml:space="preserve"> 22: 457-463.</t>
    </r>
  </si>
  <si>
    <r>
      <t xml:space="preserve">Burgassi P.D., Ceron P., Ferrara G.C., Sestini G., Toro B., 1970. Geothermal Gradient and Heat Flow in the Radicofani Region (East of Monte Amiata, Italy). </t>
    </r>
    <r>
      <rPr>
        <i/>
        <sz val="11"/>
        <color theme="1"/>
        <rFont val="Calibri"/>
        <family val="2"/>
      </rPr>
      <t>Geothermics</t>
    </r>
    <r>
      <rPr>
        <sz val="11"/>
        <color theme="1"/>
        <rFont val="Calibri"/>
        <family val="2"/>
      </rPr>
      <t xml:space="preserve"> Special Issue 2, Vol. 2, Part 1: 443-449.</t>
    </r>
  </si>
  <si>
    <r>
      <t xml:space="preserve">Butler D.L., Keller G.V., 1975. Appendix B Exploration on Adak Island, Alaska. </t>
    </r>
    <r>
      <rPr>
        <i/>
        <sz val="11"/>
        <color theme="1"/>
        <rFont val="Calibri"/>
        <family val="2"/>
      </rPr>
      <t xml:space="preserve">In </t>
    </r>
    <r>
      <rPr>
        <sz val="11"/>
        <color theme="1"/>
        <rFont val="Calibri"/>
        <family val="2"/>
      </rPr>
      <t xml:space="preserve">Grose L.T., Keller G.V., 1975. Geothermal Energy in the Pacific Region. </t>
    </r>
    <r>
      <rPr>
        <i/>
        <sz val="11"/>
        <color theme="1"/>
        <rFont val="Calibri"/>
        <family val="2"/>
      </rPr>
      <t>U.S. Office of Naval Research:</t>
    </r>
    <r>
      <rPr>
        <sz val="11"/>
        <color theme="1"/>
        <rFont val="Calibri"/>
        <family val="2"/>
      </rPr>
      <t xml:space="preserve"> B1-B31</t>
    </r>
  </si>
  <si>
    <r>
      <t xml:space="preserve">Caicedo A.A., Palma A.J., 1990. Present Status of Exploration and Development of the Geothermal Resources of Guatemala. </t>
    </r>
    <r>
      <rPr>
        <i/>
        <sz val="11"/>
        <color theme="1"/>
        <rFont val="Calibri"/>
        <family val="2"/>
      </rPr>
      <t xml:space="preserve">Geoth. Res. Council Trans. </t>
    </r>
    <r>
      <rPr>
        <sz val="11"/>
        <color theme="1"/>
        <rFont val="Calibri"/>
        <family val="2"/>
      </rPr>
      <t>14: 97-105.</t>
    </r>
  </si>
  <si>
    <r>
      <t xml:space="preserve">Capuno V.T., Maria R.B.S., Minguez E.B., 2010. Mak-Ban Geothermal Field, Philippines: 30 Years of Commercial Operation. </t>
    </r>
    <r>
      <rPr>
        <i/>
        <sz val="11"/>
        <color theme="1"/>
        <rFont val="Calibri"/>
        <family val="2"/>
      </rPr>
      <t>WGC</t>
    </r>
    <r>
      <rPr>
        <sz val="11"/>
        <color theme="1"/>
        <rFont val="Calibri"/>
        <family val="2"/>
      </rPr>
      <t xml:space="preserve"> 2010: 7 pp.</t>
    </r>
  </si>
  <si>
    <r>
      <t xml:space="preserve">Chavarría L., Rodríguez A., 2010. Geothermal Reconnaissance of the Caribbean Flank of the Rincón de la Vieja Volcano, Costa Rica. </t>
    </r>
    <r>
      <rPr>
        <i/>
        <sz val="11"/>
        <color theme="1"/>
        <rFont val="Calibri"/>
        <family val="2"/>
      </rPr>
      <t>WGC</t>
    </r>
    <r>
      <rPr>
        <sz val="11"/>
        <color theme="1"/>
        <rFont val="Calibri"/>
        <family val="2"/>
      </rPr>
      <t xml:space="preserve"> 2010: 7 pp.</t>
    </r>
  </si>
  <si>
    <r>
      <t xml:space="preserve">Chelnokov G., 2004. Interpretation of Geothermal Fluid Compositions from Mendeleev Volcano, Kunashir, Russia. </t>
    </r>
    <r>
      <rPr>
        <i/>
        <sz val="11"/>
        <color theme="1"/>
        <rFont val="Calibri"/>
        <family val="2"/>
      </rPr>
      <t>UNU-GTP</t>
    </r>
    <r>
      <rPr>
        <sz val="11"/>
        <color theme="1"/>
        <rFont val="Calibri"/>
        <family val="2"/>
      </rPr>
      <t xml:space="preserve"> Reports 2004, Number 5: 57-82.</t>
    </r>
  </si>
  <si>
    <r>
      <t xml:space="preserve">Chen C., Sanyal S.K., 2006. Power Generation Potential at Chingshui Geothermal Field, Taiwan. </t>
    </r>
    <r>
      <rPr>
        <i/>
        <sz val="11"/>
        <color theme="1"/>
        <rFont val="Calibri"/>
        <family val="2"/>
      </rPr>
      <t>Stanford Geoth. Workshop</t>
    </r>
    <r>
      <rPr>
        <sz val="11"/>
        <color theme="1"/>
        <rFont val="Calibri"/>
        <family val="2"/>
      </rPr>
      <t xml:space="preserve"> 31: 83-93.</t>
    </r>
  </si>
  <si>
    <r>
      <t xml:space="preserve">Cherng, F., 1979. Geochemistry of the Geothermal Fields in the Slate Terrane. </t>
    </r>
    <r>
      <rPr>
        <i/>
        <sz val="11"/>
        <color theme="1"/>
        <rFont val="Calibri"/>
        <family val="2"/>
      </rPr>
      <t>Geoth. Res. Council Trans.</t>
    </r>
    <r>
      <rPr>
        <sz val="11"/>
        <color theme="1"/>
        <rFont val="Calibri"/>
        <family val="2"/>
      </rPr>
      <t xml:space="preserve"> 3: 107-111.</t>
    </r>
  </si>
  <si>
    <r>
      <t xml:space="preserve">Clark I.D., Phillips R.J., 2000. Geochemical and </t>
    </r>
    <r>
      <rPr>
        <vertAlign val="superscript"/>
        <sz val="11"/>
        <color theme="1"/>
        <rFont val="Calibri"/>
        <family val="2"/>
      </rPr>
      <t>3</t>
    </r>
    <r>
      <rPr>
        <sz val="11"/>
        <color theme="1"/>
        <rFont val="Calibri"/>
        <family val="2"/>
      </rPr>
      <t>He/</t>
    </r>
    <r>
      <rPr>
        <vertAlign val="superscript"/>
        <sz val="11"/>
        <color theme="1"/>
        <rFont val="Calibri"/>
        <family val="2"/>
      </rPr>
      <t>4</t>
    </r>
    <r>
      <rPr>
        <sz val="11"/>
        <color theme="1"/>
        <rFont val="Calibri"/>
        <family val="2"/>
      </rPr>
      <t xml:space="preserve">He evidence for mantle and crustal contributions to geothermal fluids in the western Canadian continental margin. </t>
    </r>
    <r>
      <rPr>
        <i/>
        <sz val="11"/>
        <color theme="1"/>
        <rFont val="Calibri"/>
        <family val="2"/>
      </rPr>
      <t xml:space="preserve">J. Vol. Geoth. Res. </t>
    </r>
    <r>
      <rPr>
        <sz val="11"/>
        <color theme="1"/>
        <rFont val="Calibri"/>
        <family val="2"/>
      </rPr>
      <t>104: 261-276.</t>
    </r>
  </si>
  <si>
    <r>
      <t xml:space="preserve">Clemente W.C., Villadolid-Abrigo F.L., 1993. The Bulalo Geothermal Field, Philippines: Reservoir Characteristics and Response to Production. </t>
    </r>
    <r>
      <rPr>
        <i/>
        <sz val="11"/>
        <color theme="1"/>
        <rFont val="Calibri"/>
        <family val="2"/>
      </rPr>
      <t xml:space="preserve">Geothermics </t>
    </r>
    <r>
      <rPr>
        <sz val="11"/>
        <color theme="1"/>
        <rFont val="Calibri"/>
        <family val="2"/>
      </rPr>
      <t>22 No. 5/6: 381-394.</t>
    </r>
  </si>
  <si>
    <r>
      <t xml:space="preserve">Clynne M.A., Janik C.J., and Muffler L.J.P., 2003. “Hot water” in Lassen Volcanic National Park – Fumaroles, steaming ground, and mudpots. </t>
    </r>
    <r>
      <rPr>
        <i/>
        <sz val="11"/>
        <color theme="1"/>
        <rFont val="Calibri"/>
        <family val="2"/>
      </rPr>
      <t>U S Geol Surv</t>
    </r>
    <r>
      <rPr>
        <sz val="11"/>
        <color theme="1"/>
        <rFont val="Calibri"/>
        <family val="2"/>
      </rPr>
      <t xml:space="preserve"> </t>
    </r>
    <r>
      <rPr>
        <i/>
        <sz val="11"/>
        <color theme="1"/>
        <rFont val="Calibri"/>
        <family val="2"/>
      </rPr>
      <t>Fact Sheet</t>
    </r>
    <r>
      <rPr>
        <sz val="11"/>
        <color theme="1"/>
        <rFont val="Calibri"/>
        <family val="2"/>
      </rPr>
      <t xml:space="preserve"> 101-02: 4 pp.</t>
    </r>
  </si>
  <si>
    <r>
      <t xml:space="preserve">Cortecci G., Boschetti T., Mussi M., Lameli C.H., Mucchino C., Barbieri M., 2005. New chemical and original isotopic data on waters from El Tatio geothermal field, northern Chile. </t>
    </r>
    <r>
      <rPr>
        <i/>
        <sz val="11"/>
        <color theme="1"/>
        <rFont val="Calibri"/>
        <family val="2"/>
      </rPr>
      <t>Geochemical Journal</t>
    </r>
    <r>
      <rPr>
        <sz val="11"/>
        <color theme="1"/>
        <rFont val="Calibri"/>
        <family val="2"/>
      </rPr>
      <t xml:space="preserve"> 39: 547-571.</t>
    </r>
  </si>
  <si>
    <r>
      <t xml:space="preserve">Crisostomo J.N.R., Villaseñor L.B., Calibugan A.A., 2015. Developing the Acid Reservoir at Tiwi Geothermal Field, Philippines. </t>
    </r>
    <r>
      <rPr>
        <i/>
        <sz val="11"/>
        <color theme="1"/>
        <rFont val="Calibri"/>
        <family val="2"/>
      </rPr>
      <t>WGC</t>
    </r>
    <r>
      <rPr>
        <sz val="11"/>
        <color theme="1"/>
        <rFont val="Calibri"/>
        <family val="2"/>
      </rPr>
      <t xml:space="preserve"> 2015: 10 pp.</t>
    </r>
  </si>
  <si>
    <r>
      <t xml:space="preserve">Cuéllar G., 1990. Country Update Report for El Salvador, </t>
    </r>
    <r>
      <rPr>
        <i/>
        <sz val="11"/>
        <color theme="1"/>
        <rFont val="Calibri"/>
        <family val="2"/>
      </rPr>
      <t>Geoth. Res. Council Trans.</t>
    </r>
    <r>
      <rPr>
        <sz val="11"/>
        <color theme="1"/>
        <rFont val="Calibri"/>
        <family val="2"/>
      </rPr>
      <t xml:space="preserve"> 14: 41-45.</t>
    </r>
  </si>
  <si>
    <r>
      <t xml:space="preserve">Daco-ag L.M., Cabahug M.R., Fernandez I.M., Dancillo D., Alcober E., 2015. Update on the Stable Isotope Geochemistry of the Leyte Geothermal Production Field. </t>
    </r>
    <r>
      <rPr>
        <i/>
        <sz val="11"/>
        <color theme="1"/>
        <rFont val="Calibri"/>
        <family val="2"/>
      </rPr>
      <t>WGC</t>
    </r>
    <r>
      <rPr>
        <sz val="11"/>
        <color theme="1"/>
        <rFont val="Calibri"/>
        <family val="2"/>
      </rPr>
      <t xml:space="preserve"> 2015: 5 pp. </t>
    </r>
  </si>
  <si>
    <r>
      <t xml:space="preserve">D'Amore F., Fancelli R., Saracco L., Truesdell A.H., 1987. Gas Geothermometry Based on CO Content -- Application in Italian Geothermal Fields. </t>
    </r>
    <r>
      <rPr>
        <i/>
        <sz val="11"/>
        <color theme="1"/>
        <rFont val="Calibri"/>
        <family val="2"/>
      </rPr>
      <t>Stanford Geoth. Workshop</t>
    </r>
    <r>
      <rPr>
        <sz val="11"/>
        <color theme="1"/>
        <rFont val="Calibri"/>
        <family val="2"/>
      </rPr>
      <t xml:space="preserve"> 12: 247-252.</t>
    </r>
  </si>
  <si>
    <r>
      <t xml:space="preserve">D'Amore F., Maniquis-Buenviaje M., Solis R.P., 1993. An Evaluation of the Deep Reservoir Conditions of the Bacon-Manito Geothermal Field, Philippines Using Well Gas Chemistry. </t>
    </r>
    <r>
      <rPr>
        <i/>
        <sz val="11"/>
        <color theme="1"/>
        <rFont val="Calibri"/>
        <family val="2"/>
      </rPr>
      <t>Stanford Geoth. Workshop</t>
    </r>
    <r>
      <rPr>
        <sz val="11"/>
        <color theme="1"/>
        <rFont val="Calibri"/>
        <family val="2"/>
      </rPr>
      <t xml:space="preserve"> 18: 235-240.</t>
    </r>
  </si>
  <si>
    <r>
      <t xml:space="preserve">D'Amore F., Mejia J.T., 1999. Chemical and physical reservoir parameters at initial conditions in Berlin geothermal field, El Salvador: A first assessment. </t>
    </r>
    <r>
      <rPr>
        <i/>
        <sz val="11"/>
        <color theme="1"/>
        <rFont val="Calibri"/>
        <family val="2"/>
      </rPr>
      <t>Geothermics</t>
    </r>
    <r>
      <rPr>
        <sz val="11"/>
        <color theme="1"/>
        <rFont val="Calibri"/>
        <family val="2"/>
      </rPr>
      <t xml:space="preserve"> 28: 45-73.</t>
    </r>
  </si>
  <si>
    <r>
      <t xml:space="preserve">D'Amore F., Ramos-Candelaria M.N., Seastres Jr. J.S., Ruaya J.R., Nuti S., 1993. Applications of Gas Chemistry in Evaluating Physical Processes in the Southern Negros (Palinpinon) Geothermal Field, Philippines. </t>
    </r>
    <r>
      <rPr>
        <i/>
        <sz val="11"/>
        <color theme="1"/>
        <rFont val="Calibri"/>
        <family val="2"/>
      </rPr>
      <t xml:space="preserve">Geothermics </t>
    </r>
    <r>
      <rPr>
        <sz val="11"/>
        <color theme="1"/>
        <rFont val="Calibri"/>
        <family val="2"/>
      </rPr>
      <t>22, No. 5/6: 535-553.</t>
    </r>
  </si>
  <si>
    <r>
      <t xml:space="preserve">Daud Y., Atmjo J.P., Sudarman S., Ushijima K., 1999. Reservoir Imaging of the Sibayak Geothermal Field, Indonesia using Borehole-to-Surface Resistivity Measurements. </t>
    </r>
    <r>
      <rPr>
        <i/>
        <sz val="11"/>
        <color theme="1"/>
        <rFont val="Calibri"/>
        <family val="2"/>
      </rPr>
      <t>NZ Geoth. Workshop</t>
    </r>
    <r>
      <rPr>
        <sz val="11"/>
        <color theme="1"/>
        <rFont val="Calibri"/>
        <family val="2"/>
      </rPr>
      <t xml:space="preserve"> 21: 139-144.</t>
    </r>
  </si>
  <si>
    <r>
      <t xml:space="preserve">Dawson G.B., Dickinson D.J., 1970. Heat Flow Studies in Thermal Areas of The North Island of New Zealand. </t>
    </r>
    <r>
      <rPr>
        <i/>
        <sz val="11"/>
        <color theme="1"/>
        <rFont val="Calibri"/>
        <family val="2"/>
      </rPr>
      <t>Geothermics</t>
    </r>
    <r>
      <rPr>
        <sz val="11"/>
        <color theme="1"/>
        <rFont val="Calibri"/>
        <family val="2"/>
      </rPr>
      <t xml:space="preserve"> Special Issue 2, Vol. 2, Part 1: 466-473.</t>
    </r>
  </si>
  <si>
    <r>
      <t xml:space="preserve">Dennis B., Goff F., Van Eeckhout E., Hanold B., 1989a, Results of Investigations at the Ahuachapan Geothermal Field, El Salvador, Part 1: Well Logging and Brine Geochemistry. </t>
    </r>
    <r>
      <rPr>
        <i/>
        <sz val="11"/>
        <color theme="1"/>
        <rFont val="Calibri"/>
        <family val="2"/>
      </rPr>
      <t>Los Alamos National Laboratory</t>
    </r>
    <r>
      <rPr>
        <sz val="11"/>
        <color theme="1"/>
        <rFont val="Calibri"/>
        <family val="2"/>
      </rPr>
      <t>: 68 pp.</t>
    </r>
  </si>
  <si>
    <r>
      <t xml:space="preserve">Detterman R.L., Wilson F.H., Yount M.E., Miller T.P., 1987. Quaternary geologic map of the Ugashik, Bristol Bay, and western part of Karluk quadrangles, Alaska. </t>
    </r>
    <r>
      <rPr>
        <i/>
        <sz val="11"/>
        <color rgb="FF000000"/>
        <rFont val="Calibri"/>
        <family val="2"/>
      </rPr>
      <t>U S Geol Surv Map</t>
    </r>
    <r>
      <rPr>
        <sz val="11"/>
        <color rgb="FF000000"/>
        <rFont val="Calibri"/>
        <family val="2"/>
      </rPr>
      <t>, I-1801.</t>
    </r>
  </si>
  <si>
    <r>
      <t xml:space="preserve">Di Paola M., Luccioli F., Rico Calderon G., 1990. Geothermal Feasibility Study of Laguna Colorada - Bolivia. </t>
    </r>
    <r>
      <rPr>
        <i/>
        <sz val="11"/>
        <color theme="1"/>
        <rFont val="Calibri"/>
        <family val="2"/>
      </rPr>
      <t xml:space="preserve">Geoth. Res. Council Trans. </t>
    </r>
    <r>
      <rPr>
        <sz val="11"/>
        <color theme="1"/>
        <rFont val="Calibri"/>
        <family val="2"/>
      </rPr>
      <t>14: 867-872.</t>
    </r>
  </si>
  <si>
    <r>
      <t xml:space="preserve">DiPippo R., Moya P., 2013. Las Pailas geothermal binary power plant, Rincón de la Vieja, Costa Rica: Performance assessment of plant and alternatives. </t>
    </r>
    <r>
      <rPr>
        <i/>
        <sz val="11"/>
        <color theme="1"/>
        <rFont val="Calibri"/>
        <family val="2"/>
      </rPr>
      <t>Geothermics</t>
    </r>
    <r>
      <rPr>
        <sz val="11"/>
        <color theme="1"/>
        <rFont val="Calibri"/>
        <family val="2"/>
      </rPr>
      <t xml:space="preserve"> 48: 15 pp.</t>
    </r>
  </si>
  <si>
    <r>
      <t xml:space="preserve">Duchi V., Minissale A.A., Rossi R., 1986. Chemistry of thermal springs in the Larderello-Travale geothermal region, southern Tuscany, Italy. </t>
    </r>
    <r>
      <rPr>
        <i/>
        <sz val="11"/>
        <color theme="1"/>
        <rFont val="Calibri"/>
        <family val="2"/>
      </rPr>
      <t>Applied Geochemistry</t>
    </r>
    <r>
      <rPr>
        <sz val="11"/>
        <color theme="1"/>
        <rFont val="Calibri"/>
        <family val="2"/>
      </rPr>
      <t xml:space="preserve"> 1: 659-667.</t>
    </r>
  </si>
  <si>
    <r>
      <t xml:space="preserve">Evans W.C., Mariner R.H., Ingebritsen S.E., Kennedy B.M., van Soest M.C., Huebner M.A., 2002b. Report of hydrologic investigations in the Three Sisters area of central Oregon, summer 2001. </t>
    </r>
    <r>
      <rPr>
        <i/>
        <sz val="11"/>
        <color theme="1"/>
        <rFont val="Calibri"/>
        <family val="2"/>
      </rPr>
      <t>U S Geol Surv Water-Resour. Invest. Rept</t>
    </r>
    <r>
      <rPr>
        <sz val="11"/>
        <color theme="1"/>
        <rFont val="Calibri"/>
        <family val="2"/>
      </rPr>
      <t xml:space="preserve"> 02-4061: 13 pp.</t>
    </r>
  </si>
  <si>
    <r>
      <t xml:space="preserve">Evans W.C., van Soest M.C., Mariner R.H., Hurwitz S., Ingebritsen S.E., Wicks Jr. C.W., Schmidt M.E., 2004. Magmatic intrusion west of Three Sisters, central Oregon, USA: The perspective from spring geochemistry. </t>
    </r>
    <r>
      <rPr>
        <i/>
        <sz val="11"/>
        <color theme="1"/>
        <rFont val="Calibri"/>
        <family val="2"/>
      </rPr>
      <t>Geology</t>
    </r>
    <r>
      <rPr>
        <sz val="11"/>
        <color theme="1"/>
        <rFont val="Calibri"/>
        <family val="2"/>
      </rPr>
      <t xml:space="preserve"> 32(1): 69-72.</t>
    </r>
  </si>
  <si>
    <t>Evans, W.C., Bergfeld, D., Neal, C.A., McGimsey, R.G., Werner, C.A., Waythomas, C.F., Lewicki, J.L., Lopez, T., Mangan, M.T., Miller, T.P., Diefenbach, A., Schaefer, J., Coombs, M.L., Wang, B., Nicolaysen, K., Izbekov, P., Maharrey, Z., Huebner, M., Hunt, A.G., Fitzpatrick, J., and Freeburg, G., 2015, Aleutian Arc geothermal fluids: chemical analyses of waters and gases sampled in association with the Alaska Volcano Observatory, U.S. Geological Survey Data Release, http://dx.doi.org/10.5066/F78G8HR1</t>
  </si>
  <si>
    <r>
      <t xml:space="preserve">Fahrurrozie A., Saputra M.P., Nugraha T., 2015. The Application of Na-K-Mg, Na-K/Mg-Ca and K-Mg/Quartz Diagram to Evaluate Water Geochemistry in West Java Geothermal Prospects, Indonesia. </t>
    </r>
    <r>
      <rPr>
        <i/>
        <sz val="11"/>
        <color theme="1"/>
        <rFont val="Calibri"/>
        <family val="2"/>
      </rPr>
      <t>WGC</t>
    </r>
    <r>
      <rPr>
        <sz val="11"/>
        <color theme="1"/>
        <rFont val="Calibri"/>
        <family val="2"/>
      </rPr>
      <t xml:space="preserve"> 2015: 8 pp.</t>
    </r>
  </si>
  <si>
    <r>
      <t xml:space="preserve">Fierstein J., Hildreth W., 2008. Kaguyak dome field and its Holocene caldera, Alaska Peninsula. </t>
    </r>
    <r>
      <rPr>
        <i/>
        <sz val="11"/>
        <color theme="1"/>
        <rFont val="Calibri"/>
        <family val="2"/>
      </rPr>
      <t xml:space="preserve">J. Vol. Geoth. Res. </t>
    </r>
    <r>
      <rPr>
        <sz val="11"/>
        <color theme="1"/>
        <rFont val="Calibri"/>
        <family val="2"/>
      </rPr>
      <t>177: 301-312.</t>
    </r>
  </si>
  <si>
    <r>
      <t xml:space="preserve">Firmansyah W., Sujarmaitanto H., Mulyanto, Hartanto D.B., Wicaksono T., 2015. Geochemistry Monitoring in the Kamojang Vapor-dominated Geothermal Field from 2010 to 2013. </t>
    </r>
    <r>
      <rPr>
        <i/>
        <sz val="11"/>
        <color theme="1"/>
        <rFont val="Calibri"/>
        <family val="2"/>
      </rPr>
      <t xml:space="preserve">WGC </t>
    </r>
    <r>
      <rPr>
        <sz val="11"/>
        <color theme="1"/>
        <rFont val="Calibri"/>
        <family val="2"/>
      </rPr>
      <t>2015: 6 pp.</t>
    </r>
  </si>
  <si>
    <r>
      <t xml:space="preserve">Flowers C., 1997. Observations of Geothermal Activity near Pavlof Volcano on the Alaska Peninsula During March and April of 1996. </t>
    </r>
    <r>
      <rPr>
        <i/>
        <sz val="11"/>
        <color theme="1"/>
        <rFont val="Calibri"/>
        <family val="2"/>
      </rPr>
      <t>U S Geol Surv Open-File Rept</t>
    </r>
    <r>
      <rPr>
        <sz val="11"/>
        <color theme="1"/>
        <rFont val="Calibri"/>
        <family val="2"/>
      </rPr>
      <t xml:space="preserve"> 97-146: 13 pp.</t>
    </r>
  </si>
  <si>
    <r>
      <t xml:space="preserve">Frank D., Surficial extent and conceptual model of hydrothermal system at Mount Rainier, Washington. </t>
    </r>
    <r>
      <rPr>
        <i/>
        <sz val="11"/>
        <color theme="1"/>
        <rFont val="Calibri"/>
        <family val="2"/>
      </rPr>
      <t xml:space="preserve">J. Vol. Geoth. Res. </t>
    </r>
    <r>
      <rPr>
        <sz val="11"/>
        <color theme="1"/>
        <rFont val="Calibri"/>
        <family val="2"/>
      </rPr>
      <t>65: 51-80.</t>
    </r>
  </si>
  <si>
    <r>
      <t xml:space="preserve">Fujimitsu Y., Ehara S., Oki R., Kanou R., 2008. Numerical model of the hydrothermal system beneath Unzen Volcano, Japan. </t>
    </r>
    <r>
      <rPr>
        <i/>
        <sz val="11"/>
        <color theme="1"/>
        <rFont val="Calibri"/>
        <family val="2"/>
      </rPr>
      <t xml:space="preserve">J. Vol. Geoth. Res. </t>
    </r>
    <r>
      <rPr>
        <sz val="11"/>
        <color theme="1"/>
        <rFont val="Calibri"/>
        <family val="2"/>
      </rPr>
      <t>175: 35-44.</t>
    </r>
  </si>
  <si>
    <r>
      <t xml:space="preserve">Furuya S., Aoki M., Gotoh H., Takenaka T., 2000. Takigami geothermal system, northeastern Kyushu, Japan. </t>
    </r>
    <r>
      <rPr>
        <i/>
        <sz val="11"/>
        <color theme="1"/>
        <rFont val="Calibri"/>
        <family val="2"/>
      </rPr>
      <t>Geothermics</t>
    </r>
    <r>
      <rPr>
        <sz val="11"/>
        <color theme="1"/>
        <rFont val="Calibri"/>
        <family val="2"/>
      </rPr>
      <t xml:space="preserve"> 29: 191-211.</t>
    </r>
  </si>
  <si>
    <r>
      <t xml:space="preserve">Gambill D.T., Beraquit D.B., 1993. Development History of the Tiwi Geothermal Field, Philippines. </t>
    </r>
    <r>
      <rPr>
        <i/>
        <sz val="11"/>
        <color theme="1"/>
        <rFont val="Calibri"/>
        <family val="2"/>
      </rPr>
      <t>Geothermics</t>
    </r>
    <r>
      <rPr>
        <sz val="11"/>
        <color theme="1"/>
        <rFont val="Calibri"/>
        <family val="2"/>
      </rPr>
      <t xml:space="preserve"> 22, No. 5/6: 403-416.</t>
    </r>
  </si>
  <si>
    <r>
      <t xml:space="preserve">Ganda S., Sunaryo D., Hantono D., Tampubolon T., 1992. Exploration Progress of High Enthalpy Geothermal Prospect in Indonesia. </t>
    </r>
    <r>
      <rPr>
        <i/>
        <sz val="11"/>
        <color theme="1"/>
        <rFont val="Calibri"/>
        <family val="2"/>
      </rPr>
      <t>Geoth. Res. Council Trans.</t>
    </r>
    <r>
      <rPr>
        <sz val="11"/>
        <color theme="1"/>
        <rFont val="Calibri"/>
        <family val="2"/>
      </rPr>
      <t xml:space="preserve"> 16: 83-88.</t>
    </r>
  </si>
  <si>
    <r>
      <t xml:space="preserve">Gherardi F., Panichi C., Yock A., Gerardo-Abaya J., 2002. Geochemistry of the surface and deep fluids of the Miravalles volcano geothermal system (Costa Rica). </t>
    </r>
    <r>
      <rPr>
        <i/>
        <sz val="11"/>
        <color theme="1"/>
        <rFont val="Calibri"/>
        <family val="2"/>
      </rPr>
      <t>Geothermics</t>
    </r>
    <r>
      <rPr>
        <sz val="11"/>
        <color theme="1"/>
        <rFont val="Calibri"/>
        <family val="2"/>
      </rPr>
      <t xml:space="preserve"> 31: 91-128.</t>
    </r>
  </si>
  <si>
    <r>
      <t xml:space="preserve">Ghomshei M., Sanyal S., MacLeod K., Henneberger R., Ryder A., Meech J., Fainbank B., 2004. Status of the South Meager Geothermal Project British Columbia, Canada: Resource Evaluation and Plans for Development. </t>
    </r>
    <r>
      <rPr>
        <i/>
        <sz val="11"/>
        <color theme="1"/>
        <rFont val="Calibri"/>
        <family val="2"/>
      </rPr>
      <t>Geoth. Res. Council Trans.</t>
    </r>
    <r>
      <rPr>
        <sz val="11"/>
        <color theme="1"/>
        <rFont val="Calibri"/>
        <family val="2"/>
      </rPr>
      <t xml:space="preserve"> 28: 339-344.</t>
    </r>
  </si>
  <si>
    <r>
      <t xml:space="preserve">Ghomshei M.M., 2010. Canadian Geothermal Power Prospects. </t>
    </r>
    <r>
      <rPr>
        <i/>
        <sz val="11"/>
        <color theme="1"/>
        <rFont val="Calibri"/>
        <family val="2"/>
      </rPr>
      <t>WGC</t>
    </r>
    <r>
      <rPr>
        <sz val="11"/>
        <color theme="1"/>
        <rFont val="Calibri"/>
        <family val="2"/>
      </rPr>
      <t xml:space="preserve"> 2010: 5 pp.</t>
    </r>
  </si>
  <si>
    <r>
      <t xml:space="preserve">Ghomshei M.M., Croft S.A.S., Stauder J.C., 1986. Geochemical Evidence of Chemical Equilibria in the South Meager Creek Geothermal System, British Columbia, Canada. </t>
    </r>
    <r>
      <rPr>
        <i/>
        <sz val="11"/>
        <color theme="1"/>
        <rFont val="Calibri"/>
        <family val="2"/>
      </rPr>
      <t>Geothermics</t>
    </r>
    <r>
      <rPr>
        <sz val="11"/>
        <color theme="1"/>
        <rFont val="Calibri"/>
        <family val="2"/>
      </rPr>
      <t xml:space="preserve"> 15: 49-61.</t>
    </r>
  </si>
  <si>
    <r>
      <t xml:space="preserve">Giggenbach W.F., 1993. Redox Control of Gas Compositions in Philippine Volcanic-Hydrothermal Systems. </t>
    </r>
    <r>
      <rPr>
        <i/>
        <sz val="11"/>
        <color theme="1"/>
        <rFont val="Calibri"/>
        <family val="2"/>
      </rPr>
      <t xml:space="preserve">Geothermics </t>
    </r>
    <r>
      <rPr>
        <sz val="11"/>
        <color theme="1"/>
        <rFont val="Calibri"/>
        <family val="2"/>
      </rPr>
      <t>22, No. 5/6: 575-587.</t>
    </r>
  </si>
  <si>
    <r>
      <t xml:space="preserve">Giggenbach W.F., Glover R.B., 1992. Tectonic Regime and Major Processes Governing the Chemistry of Water and Gas Discharges from the Rotorua Geothermal Field, New Zealand. </t>
    </r>
    <r>
      <rPr>
        <i/>
        <sz val="11"/>
        <color theme="1"/>
        <rFont val="Calibri"/>
        <family val="2"/>
      </rPr>
      <t>Geothermics</t>
    </r>
    <r>
      <rPr>
        <sz val="11"/>
        <color theme="1"/>
        <rFont val="Calibri"/>
        <family val="2"/>
      </rPr>
      <t xml:space="preserve"> 21, No. 1/2: 121-140.</t>
    </r>
  </si>
  <si>
    <r>
      <t xml:space="preserve">Giggenbach W.F., Sheppard D.S., Robinson B.W., Stewart M.K., Lyon G.L., 1995. Geochemical Structure and Position of the Waiotapu Geothermal Field, New Zealand. </t>
    </r>
    <r>
      <rPr>
        <i/>
        <sz val="11"/>
        <color theme="1"/>
        <rFont val="Calibri"/>
        <family val="2"/>
      </rPr>
      <t>Geothermics</t>
    </r>
    <r>
      <rPr>
        <sz val="11"/>
        <color theme="1"/>
        <rFont val="Calibri"/>
        <family val="2"/>
      </rPr>
      <t xml:space="preserve"> 23, No. 5/6: 599-644.</t>
    </r>
  </si>
  <si>
    <r>
      <t xml:space="preserve">Glover R.B., 1966. The Chemistry of Thermal Waters at Rotorua. </t>
    </r>
    <r>
      <rPr>
        <i/>
        <sz val="11"/>
        <color theme="1"/>
        <rFont val="Calibri"/>
        <family val="2"/>
      </rPr>
      <t xml:space="preserve">N.Z. J. Sci. </t>
    </r>
    <r>
      <rPr>
        <sz val="11"/>
        <color theme="1"/>
        <rFont val="Calibri"/>
        <family val="2"/>
      </rPr>
      <t>10: 70-96.</t>
    </r>
  </si>
  <si>
    <r>
      <t xml:space="preserve">Glover R.B., Mroczek E.K., 2008. Chemical changes in natural features and well discharges in response to production at Wairakei, New Zealand. </t>
    </r>
    <r>
      <rPr>
        <i/>
        <sz val="11"/>
        <color theme="1"/>
        <rFont val="Calibri"/>
        <family val="2"/>
      </rPr>
      <t>Geothermics</t>
    </r>
    <r>
      <rPr>
        <sz val="11"/>
        <color theme="1"/>
        <rFont val="Calibri"/>
        <family val="2"/>
      </rPr>
      <t xml:space="preserve"> 38: 117-133.</t>
    </r>
  </si>
  <si>
    <r>
      <t xml:space="preserve">Glover R.B., Stewart M.K., 1996. Chemical and Isotopic Changes in Shallow Groundwater Caused By Exploitation of the Wairakei Geothermal Field, New Zealand. </t>
    </r>
    <r>
      <rPr>
        <i/>
        <sz val="11"/>
        <color theme="1"/>
        <rFont val="Calibri"/>
        <family val="2"/>
      </rPr>
      <t>Geothermics</t>
    </r>
    <r>
      <rPr>
        <sz val="11"/>
        <color theme="1"/>
        <rFont val="Calibri"/>
        <family val="2"/>
      </rPr>
      <t xml:space="preserve"> 25, No. 6: 647-661.</t>
    </r>
  </si>
  <si>
    <r>
      <t xml:space="preserve">Goko K., 2000. Structure and hydrology of the Ogiri field, West Kirishima geothermal area, Kyushu, Japan. </t>
    </r>
    <r>
      <rPr>
        <i/>
        <sz val="11"/>
        <color theme="1"/>
        <rFont val="Calibri"/>
        <family val="2"/>
      </rPr>
      <t>Geothermics</t>
    </r>
    <r>
      <rPr>
        <sz val="11"/>
        <color theme="1"/>
        <rFont val="Calibri"/>
        <family val="2"/>
      </rPr>
      <t xml:space="preserve"> 29: 127-149.</t>
    </r>
  </si>
  <si>
    <r>
      <t xml:space="preserve">Gonzalez-Partida E., Birkle P., Torres-Alvarado I.S., 2000. Evolution of the hydrothermal system at Los Azufres, Mexico, based on petrologic, fluid inclusion and isotopic data. </t>
    </r>
    <r>
      <rPr>
        <i/>
        <sz val="11"/>
        <color theme="1"/>
        <rFont val="Calibri"/>
        <family val="2"/>
      </rPr>
      <t>J. Vol. Geoth. Res.</t>
    </r>
    <r>
      <rPr>
        <sz val="11"/>
        <color theme="1"/>
        <rFont val="Calibri"/>
        <family val="2"/>
      </rPr>
      <t xml:space="preserve"> 104: 277-296.</t>
    </r>
  </si>
  <si>
    <r>
      <t xml:space="preserve">Grigsby C.O., Goff F., Trujillo Jr. P.E., Counce D.A., Dennis B., Kolar J., Corrales R., 1989. Results of Investigation at the Miravalles Geothermal Field, Costa Rica, Part 2: Downhole Fluid Sampling. </t>
    </r>
    <r>
      <rPr>
        <i/>
        <sz val="11"/>
        <color theme="1"/>
        <rFont val="Calibri"/>
        <family val="2"/>
      </rPr>
      <t>Los Alamos National Laboratory:</t>
    </r>
    <r>
      <rPr>
        <sz val="11"/>
        <color theme="1"/>
        <rFont val="Calibri"/>
        <family val="2"/>
      </rPr>
      <t xml:space="preserve"> 51 pp.</t>
    </r>
  </si>
  <si>
    <r>
      <t xml:space="preserve">Gunderson R., Ganefianto N., Riedel K., Sirad-Azwar L., Suleiman S., 2000. Exploration Results in the Sarulla Block, North Sumatra, Indonesia. </t>
    </r>
    <r>
      <rPr>
        <i/>
        <sz val="11"/>
        <color theme="1"/>
        <rFont val="Calibri"/>
        <family val="2"/>
      </rPr>
      <t>WGC</t>
    </r>
    <r>
      <rPr>
        <sz val="11"/>
        <color theme="1"/>
        <rFont val="Calibri"/>
        <family val="2"/>
      </rPr>
      <t xml:space="preserve"> 2000: 1183-1188.</t>
    </r>
  </si>
  <si>
    <r>
      <t xml:space="preserve">Gunderson R.P., Dobson P.F., Sharp W.D., Pudjianto R., Hasibuan A., 1995. Geology and Thermal Features of the Sarulla Contract Area, North Sumatra, Indonesia. </t>
    </r>
    <r>
      <rPr>
        <i/>
        <sz val="11"/>
        <color theme="1"/>
        <rFont val="Calibri"/>
        <family val="2"/>
      </rPr>
      <t>WGC</t>
    </r>
    <r>
      <rPr>
        <sz val="11"/>
        <color theme="1"/>
        <rFont val="Calibri"/>
        <family val="2"/>
      </rPr>
      <t xml:space="preserve"> 1995: 687-692.</t>
    </r>
  </si>
  <si>
    <r>
      <t xml:space="preserve">Gutiérrez-Negrín L.C.A., 1988. The La Primavera, Jalisco, Mexico, Geothermal Field. </t>
    </r>
    <r>
      <rPr>
        <i/>
        <sz val="11"/>
        <color theme="1"/>
        <rFont val="Calibri"/>
        <family val="2"/>
      </rPr>
      <t xml:space="preserve">Geoth. Res. Council Trans. </t>
    </r>
    <r>
      <rPr>
        <sz val="11"/>
        <color theme="1"/>
        <rFont val="Calibri"/>
        <family val="2"/>
      </rPr>
      <t>12: 161-165.</t>
    </r>
  </si>
  <si>
    <r>
      <t xml:space="preserve">Gutiérrez-Negrin L.C.A., Ramírez-Silva G.R., Martínez-Ménez M., López-López C., 2002. Hydrographic Characterization of the La Primavera, Mexico, Geothermal Field. </t>
    </r>
    <r>
      <rPr>
        <i/>
        <sz val="11"/>
        <color theme="1"/>
        <rFont val="Calibri"/>
        <family val="2"/>
      </rPr>
      <t>Geoth. Res. Council Trans.</t>
    </r>
    <r>
      <rPr>
        <sz val="11"/>
        <color theme="1"/>
        <rFont val="Calibri"/>
        <family val="2"/>
      </rPr>
      <t xml:space="preserve"> 26: 17-21.</t>
    </r>
  </si>
  <si>
    <r>
      <t xml:space="preserve">Hamza V.M., Munoz M., 1996. Heat Flow Map of South America. </t>
    </r>
    <r>
      <rPr>
        <i/>
        <sz val="11"/>
        <color theme="1"/>
        <rFont val="Calibri"/>
        <family val="2"/>
      </rPr>
      <t>Geothermics</t>
    </r>
    <r>
      <rPr>
        <sz val="11"/>
        <color theme="1"/>
        <rFont val="Calibri"/>
        <family val="2"/>
      </rPr>
      <t xml:space="preserve"> 25: 599-646.</t>
    </r>
  </si>
  <si>
    <r>
      <t xml:space="preserve">Hanano M., Kajiwara T., Hishi Y., Arai F., Asanuma M., Sato K., Takanohashi M., 2005. Overview of Production at the Mori Geothermal Field, Japan. </t>
    </r>
    <r>
      <rPr>
        <i/>
        <sz val="11"/>
        <color theme="1"/>
        <rFont val="Calibri"/>
        <family val="2"/>
      </rPr>
      <t xml:space="preserve">WGC </t>
    </r>
    <r>
      <rPr>
        <sz val="11"/>
        <color theme="1"/>
        <rFont val="Calibri"/>
        <family val="2"/>
      </rPr>
      <t>2005: 10 pp.</t>
    </r>
  </si>
  <si>
    <r>
      <t xml:space="preserve">Hanano M., Matsuo G., 1990. Initial State of the Matsukawa Geothermal Reservoir: Reconstruction of a Reservoir Pressure Profile and Its Implications. </t>
    </r>
    <r>
      <rPr>
        <i/>
        <sz val="11"/>
        <color theme="1"/>
        <rFont val="Calibri"/>
        <family val="2"/>
      </rPr>
      <t>Geothermics</t>
    </r>
    <r>
      <rPr>
        <sz val="11"/>
        <color theme="1"/>
        <rFont val="Calibri"/>
        <family val="2"/>
      </rPr>
      <t xml:space="preserve"> 19: 541-560. </t>
    </r>
  </si>
  <si>
    <r>
      <t xml:space="preserve">Healy J., Mahon W.A.J., 1982. Kawah Kamojang Geothermal Field, West Java. </t>
    </r>
    <r>
      <rPr>
        <i/>
        <sz val="11"/>
        <color theme="1"/>
        <rFont val="Calibri"/>
        <family val="2"/>
      </rPr>
      <t>NZ Geoth. Workshop</t>
    </r>
    <r>
      <rPr>
        <sz val="11"/>
        <color theme="1"/>
        <rFont val="Calibri"/>
        <family val="2"/>
      </rPr>
      <t xml:space="preserve"> 4 Part 2: 313-319.</t>
    </r>
  </si>
  <si>
    <r>
      <t xml:space="preserve">Hedenquist J.W., 1990. The Thermal and Geochemical Structure of the Broadlands-Ohaaki Geothermal System, New Zealand. </t>
    </r>
    <r>
      <rPr>
        <i/>
        <sz val="11"/>
        <color theme="1"/>
        <rFont val="Calibri"/>
        <family val="2"/>
      </rPr>
      <t xml:space="preserve">Geothermics </t>
    </r>
    <r>
      <rPr>
        <sz val="11"/>
        <color theme="1"/>
        <rFont val="Calibri"/>
        <family val="2"/>
      </rPr>
      <t>19, No. 2: 151-185.</t>
    </r>
  </si>
  <si>
    <r>
      <t xml:space="preserve">Heiken G., Duffield W., 1990. An Evaluation of the Geothermal Potential of the Tecuamburro Volcano Area of Guatemala. </t>
    </r>
    <r>
      <rPr>
        <i/>
        <sz val="11"/>
        <color theme="1"/>
        <rFont val="Calibri"/>
        <family val="2"/>
      </rPr>
      <t xml:space="preserve">Los Alamos National Laboratory: </t>
    </r>
    <r>
      <rPr>
        <sz val="11"/>
        <color theme="1"/>
        <rFont val="Calibri"/>
        <family val="2"/>
      </rPr>
      <t>227 pp.</t>
    </r>
  </si>
  <si>
    <r>
      <t xml:space="preserve">Henley R.W., Middendorf K.I., 1985. Geothermometry in the Recent Exploration of Mokai and Rotokawa Geothermal Fields, New Zealand. </t>
    </r>
    <r>
      <rPr>
        <i/>
        <sz val="11"/>
        <color theme="1"/>
        <rFont val="Calibri"/>
        <family val="2"/>
      </rPr>
      <t xml:space="preserve">Geoth. Res. Council Trans. </t>
    </r>
    <r>
      <rPr>
        <sz val="11"/>
        <color theme="1"/>
        <rFont val="Calibri"/>
        <family val="2"/>
      </rPr>
      <t>9: 317-324.</t>
    </r>
  </si>
  <si>
    <r>
      <t xml:space="preserve">Hernandez D., Clearwater J., Burnell J., Franz P., Azwar L., Marsh A., 2015. Update on the Modeling of the Rotokawa Geothermal System: 2010 - 2014. </t>
    </r>
    <r>
      <rPr>
        <i/>
        <sz val="11"/>
        <color theme="1"/>
        <rFont val="Calibri"/>
        <family val="2"/>
      </rPr>
      <t xml:space="preserve">WGC </t>
    </r>
    <r>
      <rPr>
        <sz val="11"/>
        <color theme="1"/>
        <rFont val="Calibri"/>
        <family val="2"/>
      </rPr>
      <t>2015: 12 pp.</t>
    </r>
  </si>
  <si>
    <r>
      <t xml:space="preserve">Herrera R., Montalvo F., Herrera A., 2010. El Salvador Country Update. </t>
    </r>
    <r>
      <rPr>
        <i/>
        <sz val="11"/>
        <color theme="1"/>
        <rFont val="Calibri"/>
        <family val="2"/>
      </rPr>
      <t>WGC</t>
    </r>
    <r>
      <rPr>
        <sz val="11"/>
        <color theme="1"/>
        <rFont val="Calibri"/>
        <family val="2"/>
      </rPr>
      <t xml:space="preserve"> 2010: 6 pp.</t>
    </r>
  </si>
  <si>
    <r>
      <t xml:space="preserve">Hidayatika A., Utami P., Suharno, Amukti R., 2015. Analysis of Thermal Manifestation in Suoh West Lampung Indonesia. </t>
    </r>
    <r>
      <rPr>
        <i/>
        <sz val="11"/>
        <color theme="1"/>
        <rFont val="Calibri"/>
        <family val="2"/>
      </rPr>
      <t>WGC</t>
    </r>
    <r>
      <rPr>
        <sz val="11"/>
        <color theme="1"/>
        <rFont val="Calibri"/>
        <family val="2"/>
      </rPr>
      <t xml:space="preserve"> 2015: 5 pp.</t>
    </r>
  </si>
  <si>
    <r>
      <t xml:space="preserve">Hildreth W., Fierstein J., 1990. Geologic Map and Geothermal Assessment of the Mount Adams Volcanic Field, Cascade Range of Southern Washington. </t>
    </r>
    <r>
      <rPr>
        <i/>
        <sz val="11"/>
        <color theme="1"/>
        <rFont val="Calibri"/>
        <family val="2"/>
      </rPr>
      <t xml:space="preserve">Geoth. Res. Council Trans. </t>
    </r>
    <r>
      <rPr>
        <sz val="11"/>
        <color theme="1"/>
        <rFont val="Calibri"/>
        <family val="2"/>
      </rPr>
      <t>14: 1455-1456.</t>
    </r>
  </si>
  <si>
    <r>
      <t xml:space="preserve">Hildreth W., Fierstein J., 2000. Katmai volcanic cluster and the great eruption of 1912. </t>
    </r>
    <r>
      <rPr>
        <i/>
        <sz val="11"/>
        <color theme="1"/>
        <rFont val="Calibri"/>
        <family val="2"/>
      </rPr>
      <t>Geol Soc Am Bull</t>
    </r>
    <r>
      <rPr>
        <sz val="11"/>
        <color theme="1"/>
        <rFont val="Calibri"/>
        <family val="2"/>
      </rPr>
      <t xml:space="preserve"> 112: 1594-1620.</t>
    </r>
  </si>
  <si>
    <r>
      <t xml:space="preserve">Hinojosa E.T., 1997. Geochemical Model Update of the Los Azufres, Mexico, Geothermal Reservoir. </t>
    </r>
    <r>
      <rPr>
        <i/>
        <sz val="11"/>
        <color theme="1"/>
        <rFont val="Calibri"/>
        <family val="2"/>
      </rPr>
      <t>Geoth. Res. Council Trans.</t>
    </r>
    <r>
      <rPr>
        <sz val="11"/>
        <color theme="1"/>
        <rFont val="Calibri"/>
        <family val="2"/>
      </rPr>
      <t xml:space="preserve"> 21: 441-448.</t>
    </r>
  </si>
  <si>
    <r>
      <t xml:space="preserve">Hochstein M.P., Sudarman S., 1993. Geothermal Resources of Sumatra. </t>
    </r>
    <r>
      <rPr>
        <i/>
        <sz val="11"/>
        <color theme="1"/>
        <rFont val="Calibri"/>
        <family val="2"/>
      </rPr>
      <t>Geothermics</t>
    </r>
    <r>
      <rPr>
        <sz val="11"/>
        <color theme="1"/>
        <rFont val="Calibri"/>
        <family val="2"/>
      </rPr>
      <t xml:space="preserve"> 22: 181-200. </t>
    </r>
  </si>
  <si>
    <r>
      <t xml:space="preserve">Hochstein M.P., Sudarman S., 2008. History of geothermal exploration in Indonesia from 1970 to 2000. </t>
    </r>
    <r>
      <rPr>
        <i/>
        <sz val="11"/>
        <color theme="1"/>
        <rFont val="Calibri"/>
        <family val="2"/>
      </rPr>
      <t>Geothermics</t>
    </r>
    <r>
      <rPr>
        <sz val="11"/>
        <color theme="1"/>
        <rFont val="Calibri"/>
        <family val="2"/>
      </rPr>
      <t xml:space="preserve"> 37: 220-266.</t>
    </r>
  </si>
  <si>
    <r>
      <t xml:space="preserve">Hochstein M.P., Sudarman S., 2015. Indonesian Volcanic Geothermal Systems. </t>
    </r>
    <r>
      <rPr>
        <i/>
        <sz val="11"/>
        <color theme="1"/>
        <rFont val="Calibri"/>
        <family val="2"/>
      </rPr>
      <t>WGC</t>
    </r>
    <r>
      <rPr>
        <sz val="11"/>
        <color theme="1"/>
        <rFont val="Calibri"/>
        <family val="2"/>
      </rPr>
      <t xml:space="preserve"> 2015: 11 pp.</t>
    </r>
  </si>
  <si>
    <r>
      <t xml:space="preserve">Hook J.W., 1982. History of geothermal exploration in the Mount Hood area. </t>
    </r>
    <r>
      <rPr>
        <i/>
        <sz val="11"/>
        <color theme="1"/>
        <rFont val="Calibri"/>
        <family val="2"/>
      </rPr>
      <t>Oregon Dept of Geol and Mineral Industries</t>
    </r>
    <r>
      <rPr>
        <sz val="11"/>
        <color theme="1"/>
        <rFont val="Calibri"/>
        <family val="2"/>
      </rPr>
      <t xml:space="preserve"> Special Paper 14</t>
    </r>
    <r>
      <rPr>
        <i/>
        <sz val="11"/>
        <color theme="1"/>
        <rFont val="Calibri"/>
        <family val="2"/>
      </rPr>
      <t>:</t>
    </r>
    <r>
      <rPr>
        <sz val="11"/>
        <color theme="1"/>
        <rFont val="Calibri"/>
        <family val="2"/>
      </rPr>
      <t xml:space="preserve"> 3-5.</t>
    </r>
  </si>
  <si>
    <r>
      <t xml:space="preserve">Horton T.W., Atkinson L., Oze C., 2012. Hydrothermal Carbonate Geochemistry of the Ngatamariki Subsurface Reservoir, New Zealand. </t>
    </r>
    <r>
      <rPr>
        <i/>
        <sz val="11"/>
        <color theme="1"/>
        <rFont val="Calibri"/>
        <family val="2"/>
      </rPr>
      <t>Stanford Geoth. Workshop</t>
    </r>
    <r>
      <rPr>
        <sz val="11"/>
        <color theme="1"/>
        <rFont val="Calibri"/>
        <family val="2"/>
      </rPr>
      <t xml:space="preserve"> 37: 1002-1009.</t>
    </r>
  </si>
  <si>
    <r>
      <t>Horwell C.J., Patterson J.E., Gamble J.A., Allen A.G., 2005. Monitoring and mapping of hydrogen sulphide emissions across an active geothermal field: Rotorua, New Zealand.</t>
    </r>
    <r>
      <rPr>
        <i/>
        <sz val="11"/>
        <color theme="1"/>
        <rFont val="Calibri"/>
        <family val="2"/>
      </rPr>
      <t xml:space="preserve"> J. Vol. Geoth. Res.</t>
    </r>
    <r>
      <rPr>
        <sz val="11"/>
        <color theme="1"/>
        <rFont val="Calibri"/>
        <family val="2"/>
      </rPr>
      <t xml:space="preserve"> 139: 259-269.</t>
    </r>
  </si>
  <si>
    <r>
      <t xml:space="preserve">Hulston J.R., Henley R.W., Glover R.B., Cox M.A., 1981. Stable Isotope and Geochemical Reconnaissance of the Mokai Geothermal System, Taupo Volcanic Zone. </t>
    </r>
    <r>
      <rPr>
        <i/>
        <sz val="11"/>
        <color theme="1"/>
        <rFont val="Calibri"/>
        <family val="2"/>
      </rPr>
      <t>NZ Geoth. Workshop</t>
    </r>
    <r>
      <rPr>
        <sz val="11"/>
        <color theme="1"/>
        <rFont val="Calibri"/>
        <family val="2"/>
      </rPr>
      <t xml:space="preserve"> 1981: 81-86.</t>
    </r>
  </si>
  <si>
    <r>
      <t xml:space="preserve">Hurwitz S., Mariner R.H., Fehn U., Snyder G.T., 2005. Systematics of halogen elements and their radioisotopes in thermal springs of the Cascade Range, Central Oregon, Western USA. </t>
    </r>
    <r>
      <rPr>
        <i/>
        <sz val="11"/>
        <color theme="1"/>
        <rFont val="Calibri"/>
        <family val="2"/>
      </rPr>
      <t>Earth Planet. Sci. Lett.</t>
    </r>
    <r>
      <rPr>
        <sz val="11"/>
        <color theme="1"/>
        <rFont val="Calibri"/>
        <family val="2"/>
      </rPr>
      <t xml:space="preserve"> 235: 700-714.</t>
    </r>
  </si>
  <si>
    <r>
      <t xml:space="preserve">Iglesias E.R., Arellano V.M., 1985. The Natural Thermodynamic State of the Fluids in the Los Azufres Geothermal Reservoir. </t>
    </r>
    <r>
      <rPr>
        <i/>
        <sz val="11"/>
        <color theme="1"/>
        <rFont val="Calibri"/>
        <family val="2"/>
      </rPr>
      <t>Stanford Geoth. Workshop</t>
    </r>
    <r>
      <rPr>
        <sz val="11"/>
        <color theme="1"/>
        <rFont val="Calibri"/>
        <family val="2"/>
      </rPr>
      <t xml:space="preserve"> 10: 241-246.</t>
    </r>
  </si>
  <si>
    <r>
      <t xml:space="preserve">Ingebritsen S.E., Carothers W.W., Mariner R.H., Gudmundsson J.S., Sammel E.A., 1986. Flow testing of the Newberry 2 research drillhole, Newberry volcano, Oregon. </t>
    </r>
    <r>
      <rPr>
        <i/>
        <sz val="11"/>
        <color theme="1"/>
        <rFont val="Calibri"/>
        <family val="2"/>
      </rPr>
      <t>U S Geol Surv Water-Resour. Invest. Rept</t>
    </r>
    <r>
      <rPr>
        <sz val="11"/>
        <color theme="1"/>
        <rFont val="Calibri"/>
        <family val="2"/>
      </rPr>
      <t xml:space="preserve"> 86-4133: 23 pp.</t>
    </r>
  </si>
  <si>
    <r>
      <t xml:space="preserve">Ingebritsen S.E., Galloway D.L., Colvard E.M., Sorey M.L., Mariner R.H., 2001. Time-variation of hydrothermal discharge at selected sites in the western United States: implications for monitoring. </t>
    </r>
    <r>
      <rPr>
        <i/>
        <sz val="11"/>
        <color theme="1"/>
        <rFont val="Calibri"/>
        <family val="2"/>
      </rPr>
      <t xml:space="preserve">J. Vol. Geoth. Res. </t>
    </r>
    <r>
      <rPr>
        <sz val="11"/>
        <color theme="1"/>
        <rFont val="Calibri"/>
        <family val="2"/>
      </rPr>
      <t>111: 1-23.</t>
    </r>
  </si>
  <si>
    <r>
      <t xml:space="preserve">Ingebritsen S.E., Gelwick K.D., Randolph-Flagg N.G., Crankshaw I.M., Lundstrom E.A., McCulloch C.L., Murveit A.M., Newman A.C., Mariner R.H., Bergfeld D., Tucker D.S., Schmidt M.E., Spicer K.R., Mosbrucker A., Evans W.C., 2014. Hydrothermal monitoring data from the Cascade Range, northwestern United States. </t>
    </r>
    <r>
      <rPr>
        <i/>
        <sz val="11"/>
        <color theme="1"/>
        <rFont val="Calibri"/>
        <family val="2"/>
      </rPr>
      <t xml:space="preserve">U S Geol Surv Data Set, </t>
    </r>
    <r>
      <rPr>
        <sz val="11"/>
        <color theme="1"/>
        <rFont val="Calibri"/>
        <family val="2"/>
      </rPr>
      <t>doi:10.5066/F72N5088.</t>
    </r>
  </si>
  <si>
    <r>
      <t xml:space="preserve">Ingebritsen S.E., Mariner R.H., 2010. Hydrothermal heat discharge in the Cascade Range, northwestern United States. </t>
    </r>
    <r>
      <rPr>
        <i/>
        <sz val="11"/>
        <color theme="1"/>
        <rFont val="Calibri"/>
        <family val="2"/>
      </rPr>
      <t>J. Vol. Geoth. Res.</t>
    </r>
    <r>
      <rPr>
        <sz val="11"/>
        <color theme="1"/>
        <rFont val="Calibri"/>
        <family val="2"/>
      </rPr>
      <t xml:space="preserve"> 196: 208-218.</t>
    </r>
  </si>
  <si>
    <r>
      <t xml:space="preserve">Ingebritsen S.E., Paulson K.M., 1990. Numerical Simulation of Hydrothermal Circulation in the Cascade Range, North-Central Oregon. </t>
    </r>
    <r>
      <rPr>
        <i/>
        <sz val="11"/>
        <color theme="1"/>
        <rFont val="Calibri"/>
        <family val="2"/>
      </rPr>
      <t xml:space="preserve">Geoth. Res. Council Trans. </t>
    </r>
    <r>
      <rPr>
        <sz val="11"/>
        <color theme="1"/>
        <rFont val="Calibri"/>
        <family val="2"/>
      </rPr>
      <t>14(1): 692-698.</t>
    </r>
  </si>
  <si>
    <r>
      <t xml:space="preserve">Ingebritsen S.E., Randolph-Flagg N.G., Gelwick K.D., Lundstrom E.A., Crankshaw I.M., Murveit A.M., Schmidt M.E., Bergfeld D., Spicer K.R., Tucker D.S., Mariner R.H., Evans W.C., 2014. Hydrothermal monitoring in a quiescent volcanic arc: Cascade Range, northwestern United States. </t>
    </r>
    <r>
      <rPr>
        <i/>
        <sz val="11"/>
        <color theme="1"/>
        <rFont val="Calibri"/>
        <family val="2"/>
      </rPr>
      <t>Geofluids</t>
    </r>
    <r>
      <rPr>
        <sz val="11"/>
        <color theme="1"/>
        <rFont val="Calibri"/>
        <family val="2"/>
      </rPr>
      <t xml:space="preserve"> 14: 326-346.</t>
    </r>
  </si>
  <si>
    <r>
      <t xml:space="preserve">Ingebritsen S.E., Sherrod D.R., Mariner R.H., 1992. Rates and Patterns of Groundwater Flow in the Cascade Range Volcanic Arc, and the Effect on Subsurface Temperatures. </t>
    </r>
    <r>
      <rPr>
        <i/>
        <sz val="11"/>
        <color theme="1"/>
        <rFont val="Calibri"/>
        <family val="2"/>
      </rPr>
      <t>J. Geophys. Res.</t>
    </r>
    <r>
      <rPr>
        <sz val="11"/>
        <color theme="1"/>
        <rFont val="Calibri"/>
        <family val="2"/>
      </rPr>
      <t xml:space="preserve"> 97(B4): 4599-4627.</t>
    </r>
  </si>
  <si>
    <r>
      <t xml:space="preserve">International Engineering Company, 1982. The Momotombo Geothermal Field, Nicaragua: Exploration and Development Case History Study. </t>
    </r>
    <r>
      <rPr>
        <i/>
        <sz val="11"/>
        <color theme="1"/>
        <rFont val="Calibri"/>
        <family val="2"/>
      </rPr>
      <t>USDOE</t>
    </r>
    <r>
      <rPr>
        <sz val="11"/>
        <color theme="1"/>
        <rFont val="Calibri"/>
        <family val="2"/>
      </rPr>
      <t xml:space="preserve"> Report IEC-82-1-Z: 198 pp.</t>
    </r>
    <r>
      <rPr>
        <i/>
        <sz val="11"/>
        <color theme="1"/>
        <rFont val="Calibri"/>
        <family val="2"/>
      </rPr>
      <t xml:space="preserve">  </t>
    </r>
  </si>
  <si>
    <r>
      <t xml:space="preserve">Isselhardt C.F., Matlick J.S., Parmentier P.P., Bamford R.W., 1983. Temperature Gradient Hole Results from Makushin Geothermal Area, Unalaska Island, Alaska. </t>
    </r>
    <r>
      <rPr>
        <i/>
        <sz val="11"/>
        <color theme="1"/>
        <rFont val="Calibri"/>
        <family val="2"/>
      </rPr>
      <t>Geoth. Res. Council Trans.</t>
    </r>
    <r>
      <rPr>
        <sz val="11"/>
        <color theme="1"/>
        <rFont val="Calibri"/>
        <family val="2"/>
      </rPr>
      <t xml:space="preserve"> 7: 95-98.</t>
    </r>
  </si>
  <si>
    <r>
      <t xml:space="preserve">Isselhardt C.F., Motyka R., Matlick J.S., Parmentier P.P., Huttrer G.W., 1983. Geothermal Resource Model for the Makushin Geothermal Area, Unalaska Island, Alaska. </t>
    </r>
    <r>
      <rPr>
        <i/>
        <sz val="11"/>
        <color theme="1"/>
        <rFont val="Calibri"/>
        <family val="2"/>
      </rPr>
      <t xml:space="preserve">Geoth. Res. Council Trans. </t>
    </r>
    <r>
      <rPr>
        <sz val="11"/>
        <color theme="1"/>
        <rFont val="Calibri"/>
        <family val="2"/>
      </rPr>
      <t>7: 99-102.</t>
    </r>
  </si>
  <si>
    <r>
      <t xml:space="preserve">Janik C.J., McLaren M.K., 2010. Seismicity and fluid geochemistry at Lassen Volcanic National Park, California: Evidence for two circulation cells in the hydrothermal system. </t>
    </r>
    <r>
      <rPr>
        <i/>
        <sz val="11"/>
        <color theme="1"/>
        <rFont val="Calibri"/>
        <family val="2"/>
      </rPr>
      <t>J. Vol. Geoth. Res.</t>
    </r>
    <r>
      <rPr>
        <sz val="11"/>
        <color theme="1"/>
        <rFont val="Calibri"/>
        <family val="2"/>
      </rPr>
      <t xml:space="preserve"> 189: 257-277.</t>
    </r>
  </si>
  <si>
    <r>
      <t xml:space="preserve">Kalacheva E.G., Koroleva G.P., Rychagov S.N., 2010. Geochemistry of Thermal Waters of Pauzhetsky-Kambalny-Koshelev Geothermal Area (Southern Kamchatka, Russia). </t>
    </r>
    <r>
      <rPr>
        <i/>
        <sz val="11"/>
        <color theme="1"/>
        <rFont val="Calibri"/>
        <family val="2"/>
      </rPr>
      <t>WGC</t>
    </r>
    <r>
      <rPr>
        <sz val="11"/>
        <color theme="1"/>
        <rFont val="Calibri"/>
        <family val="2"/>
      </rPr>
      <t xml:space="preserve"> 2010: 5 pp.</t>
    </r>
  </si>
  <si>
    <r>
      <t xml:space="preserve">Karpov G., Esikov A., Esikov D., 2000. Isotopic Geochmistry of Acid Lakes in the Uzon-Geyserny and Karymsky Geothermal Areas (Kamchatka). </t>
    </r>
    <r>
      <rPr>
        <i/>
        <sz val="11"/>
        <color theme="1"/>
        <rFont val="Calibri"/>
        <family val="2"/>
      </rPr>
      <t>WGC</t>
    </r>
    <r>
      <rPr>
        <sz val="11"/>
        <color theme="1"/>
        <rFont val="Calibri"/>
        <family val="2"/>
      </rPr>
      <t xml:space="preserve"> 2000: 2115-2119.</t>
    </r>
  </si>
  <si>
    <r>
      <t xml:space="preserve">Kasai K., Sakagawa Y., Komatsu R., Sasaki M., Akaku K., Uchida T., 1998. The Origin of Hypersaline Liquid in the Quaternary Kakkonda Granite, Sampled from Well WD-1a, Kakkonda Geothermal System, Japan. </t>
    </r>
    <r>
      <rPr>
        <i/>
        <sz val="11"/>
        <color theme="1"/>
        <rFont val="Calibri"/>
        <family val="2"/>
      </rPr>
      <t>Geothermics</t>
    </r>
    <r>
      <rPr>
        <sz val="11"/>
        <color theme="1"/>
        <rFont val="Calibri"/>
        <family val="2"/>
      </rPr>
      <t xml:space="preserve"> 27, No. 5/6: 631-645.</t>
    </r>
  </si>
  <si>
    <r>
      <t xml:space="preserve">Kawazoe S., Shirakura N., 2005. Geothermal Power Generation and Direct Use in Japan. </t>
    </r>
    <r>
      <rPr>
        <i/>
        <sz val="11"/>
        <color theme="1"/>
        <rFont val="Calibri"/>
        <family val="2"/>
      </rPr>
      <t>WGC</t>
    </r>
    <r>
      <rPr>
        <sz val="11"/>
        <color theme="1"/>
        <rFont val="Calibri"/>
        <family val="2"/>
      </rPr>
      <t xml:space="preserve"> 2005: 7 pp.</t>
    </r>
  </si>
  <si>
    <r>
      <t xml:space="preserve">Kaya E., Hochstein M.P., Yeh A., O'Sullivan M.J., 2015. Aspects of Natural Heat Transfer of a Geothermal System in Moderate Terrain: the Greater Waiotapu Geothermal System, New Zealand. </t>
    </r>
    <r>
      <rPr>
        <i/>
        <sz val="11"/>
        <color theme="1"/>
        <rFont val="Calibri"/>
        <family val="2"/>
      </rPr>
      <t>WGC</t>
    </r>
    <r>
      <rPr>
        <sz val="11"/>
        <color theme="1"/>
        <rFont val="Calibri"/>
        <family val="2"/>
      </rPr>
      <t xml:space="preserve"> 2015: 12 pp.</t>
    </r>
  </si>
  <si>
    <r>
      <t xml:space="preserve">Keith T.E.C., Thompson J.M., Hutchinson R.A., White L.D., 1992. Geochemistry of waters in the Valley of Ten Thousand Smokes region, Alaska. </t>
    </r>
    <r>
      <rPr>
        <i/>
        <sz val="11"/>
        <color theme="1"/>
        <rFont val="Calibri"/>
        <family val="2"/>
      </rPr>
      <t xml:space="preserve">J. Vol. Geoth. Res. </t>
    </r>
    <r>
      <rPr>
        <sz val="11"/>
        <color theme="1"/>
        <rFont val="Calibri"/>
        <family val="2"/>
      </rPr>
      <t>49: 209-231.</t>
    </r>
  </si>
  <si>
    <r>
      <t xml:space="preserve">Keller W.D., Valduga A., 1946. The Natural Steam at Larderello, Italy. </t>
    </r>
    <r>
      <rPr>
        <i/>
        <sz val="11"/>
        <color theme="1"/>
        <rFont val="Calibri"/>
        <family val="2"/>
      </rPr>
      <t xml:space="preserve">J. Geol. </t>
    </r>
    <r>
      <rPr>
        <sz val="11"/>
        <color theme="1"/>
        <rFont val="Calibri"/>
        <family val="2"/>
      </rPr>
      <t>54(5): 327-334.</t>
    </r>
  </si>
  <si>
    <t>Kimbara K., 1999. Geothermal resources survey in the volcanic fields of Japan; a review. 地球科學 53(5): 325-339.</t>
  </si>
  <si>
    <r>
      <t xml:space="preserve">Kiryukhin A., Xu T., Pruess K., Apps J., Slovtsov I., 2004. Thermal-hydrodynamic-chemical (THC) modeling based on geothermal field data. </t>
    </r>
    <r>
      <rPr>
        <i/>
        <sz val="11"/>
        <color theme="1"/>
        <rFont val="Calibri"/>
        <family val="2"/>
      </rPr>
      <t>Geothermics</t>
    </r>
    <r>
      <rPr>
        <sz val="11"/>
        <color theme="1"/>
        <rFont val="Calibri"/>
        <family val="2"/>
      </rPr>
      <t xml:space="preserve"> 33: 349-381.</t>
    </r>
  </si>
  <si>
    <r>
      <t>Kissling W.M., Weir G.J., 2005. The spatial distribution of the geothermal fields in the Taupo volcanic zone, New Zealand.</t>
    </r>
    <r>
      <rPr>
        <i/>
        <sz val="11"/>
        <color theme="1"/>
        <rFont val="Calibri"/>
        <family val="2"/>
      </rPr>
      <t xml:space="preserve"> J. Vol. Geoth. Res.</t>
    </r>
    <r>
      <rPr>
        <sz val="11"/>
        <color theme="1"/>
        <rFont val="Calibri"/>
        <family val="2"/>
      </rPr>
      <t xml:space="preserve"> 145: 136-150.</t>
    </r>
  </si>
  <si>
    <r>
      <t xml:space="preserve">Kodosky L., Keskinen M., 1990. Fumarole distribution, morphology, and encrustation mineralogy associated with the 1986 eruptive deposits of Mount St. Augustine, Alaska. </t>
    </r>
    <r>
      <rPr>
        <i/>
        <sz val="11"/>
        <color theme="1"/>
        <rFont val="Calibri"/>
        <family val="2"/>
      </rPr>
      <t>Bull Volc</t>
    </r>
    <r>
      <rPr>
        <sz val="11"/>
        <color theme="1"/>
        <rFont val="Calibri"/>
        <family val="2"/>
      </rPr>
      <t xml:space="preserve"> 52: 175-185. </t>
    </r>
  </si>
  <si>
    <r>
      <t xml:space="preserve">Koestono H., 2010. Lahendong Geothermal Field, Indonesia: Geothermal Model Based on Wells LHD-23 and LHD-28. Thesis (MSc) </t>
    </r>
    <r>
      <rPr>
        <i/>
        <sz val="11"/>
        <color theme="1"/>
        <rFont val="Calibri"/>
        <family val="2"/>
      </rPr>
      <t>UNU-GTP Report 3:</t>
    </r>
    <r>
      <rPr>
        <sz val="11"/>
        <color theme="1"/>
        <rFont val="Calibri"/>
        <family val="2"/>
      </rPr>
      <t xml:space="preserve"> 90 pp.</t>
    </r>
  </si>
  <si>
    <r>
      <t xml:space="preserve">Koestono H., Siahaan E.E., Silaban M., Franzson H., 2010. Geothermal Model of the Lahendong Geothermal Field, Indonesia. </t>
    </r>
    <r>
      <rPr>
        <i/>
        <sz val="11"/>
        <color theme="1"/>
        <rFont val="Calibri"/>
        <family val="2"/>
      </rPr>
      <t>WGC</t>
    </r>
    <r>
      <rPr>
        <sz val="11"/>
        <color theme="1"/>
        <rFont val="Calibri"/>
        <family val="2"/>
      </rPr>
      <t xml:space="preserve"> 2010: 6 pp.</t>
    </r>
  </si>
  <si>
    <r>
      <t xml:space="preserve">Koga A., 1970. Geochemistry of the Waters Discharged from Drillholes in the Otake and Hatchobaru Areas. </t>
    </r>
    <r>
      <rPr>
        <i/>
        <sz val="11"/>
        <color theme="1"/>
        <rFont val="Calibri"/>
        <family val="2"/>
      </rPr>
      <t>Geothermics</t>
    </r>
    <r>
      <rPr>
        <sz val="11"/>
        <color theme="1"/>
        <rFont val="Calibri"/>
        <family val="2"/>
      </rPr>
      <t xml:space="preserve"> Special Issue 2, Vol. 2, Part 2: 1422-1425.</t>
    </r>
  </si>
  <si>
    <r>
      <t xml:space="preserve">Kolker A., Bailey A., Howard W., 2011. The 2010 Akutan Exploratory Drilling Program: Preliminary Findings. </t>
    </r>
    <r>
      <rPr>
        <i/>
        <sz val="11"/>
        <color theme="1"/>
        <rFont val="Calibri"/>
        <family val="2"/>
      </rPr>
      <t>Geoth. Res. Council Trans.</t>
    </r>
    <r>
      <rPr>
        <sz val="11"/>
        <color theme="1"/>
        <rFont val="Calibri"/>
        <family val="2"/>
      </rPr>
      <t xml:space="preserve"> 35: 847-851.</t>
    </r>
  </si>
  <si>
    <r>
      <t xml:space="preserve">Kolker A., Cumming W., Stelling P., 2010. Geothermal Exploration at Akutan, Alaska: Favorable Indications for a High-Enthalpy Hydrothermal Resource near a Remote Market. </t>
    </r>
    <r>
      <rPr>
        <i/>
        <sz val="11"/>
        <color theme="1"/>
        <rFont val="Calibri"/>
        <family val="2"/>
      </rPr>
      <t xml:space="preserve">Geoth. Res. Council Trans. </t>
    </r>
    <r>
      <rPr>
        <sz val="11"/>
        <color theme="1"/>
        <rFont val="Calibri"/>
        <family val="2"/>
      </rPr>
      <t>34: 561-566.</t>
    </r>
  </si>
  <si>
    <r>
      <t xml:space="preserve">Kolker A., Stelling P., Cumming W., Rohrs D., 2012. Exploration of the Akutan Geothermal Resource Area. </t>
    </r>
    <r>
      <rPr>
        <i/>
        <sz val="11"/>
        <color theme="1"/>
        <rFont val="Calibri"/>
        <family val="2"/>
      </rPr>
      <t xml:space="preserve">Proc Workshop Geotherm Reservoir Eng </t>
    </r>
    <r>
      <rPr>
        <sz val="11"/>
        <color theme="1"/>
        <rFont val="Calibri"/>
        <family val="2"/>
      </rPr>
      <t>37: 1234-1243.</t>
    </r>
  </si>
  <si>
    <r>
      <t>Kononov V.I., Polyak B.G., Khutorskoy M.D., 2003. Hydrogeothermal Resources of Russia.</t>
    </r>
    <r>
      <rPr>
        <i/>
        <sz val="11"/>
        <color theme="1"/>
        <rFont val="Calibri"/>
        <family val="2"/>
      </rPr>
      <t xml:space="preserve"> International Geoth. Workshop</t>
    </r>
    <r>
      <rPr>
        <sz val="11"/>
        <color theme="1"/>
        <rFont val="Calibri"/>
        <family val="2"/>
      </rPr>
      <t>: 11 pp.</t>
    </r>
  </si>
  <si>
    <r>
      <t xml:space="preserve">Kruger P., Semprini L., Nieva D., Verma S., Barragán R., Molinar R., Aragón A., Ortiz J., Miranda C., Garfias A., Gallardo M., 1985. Analysis of Reservoir Conditions During Production Startup at the Los Azufres Geothermal Field. </t>
    </r>
    <r>
      <rPr>
        <i/>
        <sz val="11"/>
        <color theme="1"/>
        <rFont val="Calibri"/>
        <family val="2"/>
      </rPr>
      <t xml:space="preserve">Geoth. Res. Council Trans. </t>
    </r>
    <r>
      <rPr>
        <sz val="11"/>
        <color theme="1"/>
        <rFont val="Calibri"/>
        <family val="2"/>
      </rPr>
      <t>9: 527-532.</t>
    </r>
  </si>
  <si>
    <r>
      <t xml:space="preserve">Kruger P., Semprini L., Verma S., Barragán R., Molinar R., Aragón A., Ortiz J., Miranda C., Garfias A., Gallardo M., 1985. Initial Chemical and Reservoir Conditions at Los Azufres Wellhead Power Plant Startup. </t>
    </r>
    <r>
      <rPr>
        <i/>
        <sz val="11"/>
        <color theme="1"/>
        <rFont val="Calibri"/>
        <family val="2"/>
      </rPr>
      <t>Stanford Geoth. Workshop</t>
    </r>
    <r>
      <rPr>
        <sz val="11"/>
        <color theme="1"/>
        <rFont val="Calibri"/>
        <family val="2"/>
      </rPr>
      <t xml:space="preserve"> 10: 219-226.</t>
    </r>
  </si>
  <si>
    <r>
      <t xml:space="preserve">Kusumasari B.A., Yonezu K., Herdianita N.R., Taguchi S., Watanabe K., 2013. Fluid Geochemistry Characteristics of Simbolon and Pusuk Bukit Geothermal Area in Toba Caldera, North Sumatra Province, Indonesia. </t>
    </r>
    <r>
      <rPr>
        <i/>
        <sz val="11"/>
        <color theme="1"/>
        <rFont val="Calibri"/>
        <family val="2"/>
      </rPr>
      <t>NZ Geoth. Workshop</t>
    </r>
    <r>
      <rPr>
        <sz val="11"/>
        <color theme="1"/>
        <rFont val="Calibri"/>
        <family val="2"/>
      </rPr>
      <t xml:space="preserve"> 35: 6 pp.</t>
    </r>
  </si>
  <si>
    <r>
      <t xml:space="preserve">La Fleur J.G., 1987. Legend of the Crater Lake Hot Springs A Product of Model Mania. </t>
    </r>
    <r>
      <rPr>
        <i/>
        <sz val="11"/>
        <color theme="1"/>
        <rFont val="Calibri"/>
        <family val="2"/>
      </rPr>
      <t xml:space="preserve">Geoth. Res. Council Trans. </t>
    </r>
    <r>
      <rPr>
        <sz val="11"/>
        <color theme="1"/>
        <rFont val="Calibri"/>
        <family val="2"/>
      </rPr>
      <t>11: 267-279.</t>
    </r>
  </si>
  <si>
    <r>
      <t xml:space="preserve">Lahsen A., 1988. Chilean Geothermal Resources and Their Possible Utilization. </t>
    </r>
    <r>
      <rPr>
        <i/>
        <sz val="11"/>
        <color theme="1"/>
        <rFont val="Calibri"/>
        <family val="2"/>
      </rPr>
      <t>Geothermics</t>
    </r>
    <r>
      <rPr>
        <sz val="11"/>
        <color theme="1"/>
        <rFont val="Calibri"/>
        <family val="2"/>
      </rPr>
      <t xml:space="preserve"> 17: 401-410.</t>
    </r>
  </si>
  <si>
    <r>
      <t xml:space="preserve">Lawless J.V., Bromley C.J., Leach T.M., Licup Jr. A.C., Cope D.M., Recio C.M., 1983. Bacon-Manito Geothermal Field: A Geoscientific Exploration Model. </t>
    </r>
    <r>
      <rPr>
        <i/>
        <sz val="11"/>
        <color theme="1"/>
        <rFont val="Calibri"/>
        <family val="2"/>
      </rPr>
      <t xml:space="preserve">NZ Geoth. Workshop </t>
    </r>
    <r>
      <rPr>
        <sz val="11"/>
        <color theme="1"/>
        <rFont val="Calibri"/>
        <family val="2"/>
      </rPr>
      <t xml:space="preserve">5: 97-102. </t>
    </r>
  </si>
  <si>
    <r>
      <t xml:space="preserve">Legmann, H., 2015. The 100-MW Ngatamariki Geothermal Power Station A Purpose-Built Plant for High Temperature, High Enthalpy Resource. </t>
    </r>
    <r>
      <rPr>
        <i/>
        <sz val="11"/>
        <color theme="1"/>
        <rFont val="Calibri"/>
        <family val="2"/>
      </rPr>
      <t>WGC</t>
    </r>
    <r>
      <rPr>
        <sz val="11"/>
        <color theme="1"/>
        <rFont val="Calibri"/>
        <family val="2"/>
      </rPr>
      <t xml:space="preserve"> 2015: 6 pp.</t>
    </r>
  </si>
  <si>
    <r>
      <t xml:space="preserve">Lima E., Fujino T., 1996. A Hydrogeological and Geochemical Model of the High-Temperature Geothermal System of Amatitlán, Guatemala. </t>
    </r>
    <r>
      <rPr>
        <i/>
        <sz val="11"/>
        <color theme="1"/>
        <rFont val="Calibri"/>
        <family val="2"/>
      </rPr>
      <t xml:space="preserve">Geoth. Res. Council Trans. </t>
    </r>
    <r>
      <rPr>
        <sz val="11"/>
        <color theme="1"/>
        <rFont val="Calibri"/>
        <family val="2"/>
      </rPr>
      <t>20: 347-352.</t>
    </r>
  </si>
  <si>
    <r>
      <t xml:space="preserve">Litvinenko V.S., Boguslavsky E.I., Khakhaev B.N., 2010. Deep Seated and Near-Surface Geothermal Resources of Russia. </t>
    </r>
    <r>
      <rPr>
        <i/>
        <sz val="11"/>
        <color theme="1"/>
        <rFont val="Calibri"/>
        <family val="2"/>
      </rPr>
      <t>WGC</t>
    </r>
    <r>
      <rPr>
        <sz val="11"/>
        <color theme="1"/>
        <rFont val="Calibri"/>
        <family val="2"/>
      </rPr>
      <t xml:space="preserve"> 2010: 8 pp.</t>
    </r>
  </si>
  <si>
    <r>
      <t xml:space="preserve">Lopez M.R.T., Arriaga M.C.S., 2000. Geochemical Evolution of the Los Azufres, Mexico, Geothermal Reservoir. Part I: Water and Salts. </t>
    </r>
    <r>
      <rPr>
        <i/>
        <sz val="11"/>
        <color theme="1"/>
        <rFont val="Calibri"/>
        <family val="2"/>
      </rPr>
      <t>WGC</t>
    </r>
    <r>
      <rPr>
        <sz val="11"/>
        <color theme="1"/>
        <rFont val="Calibri"/>
        <family val="2"/>
      </rPr>
      <t xml:space="preserve"> 2000: 2257-2262.</t>
    </r>
  </si>
  <si>
    <r>
      <t xml:space="preserve">Lowenstern J.B., Mariner R.H., 1998. Three-dimensional visualization of the geology, hydrology and geochemistry of the medicine lake highland and surrounding region. </t>
    </r>
    <r>
      <rPr>
        <i/>
        <sz val="11"/>
        <color theme="1"/>
        <rFont val="Calibri"/>
        <family val="2"/>
      </rPr>
      <t>DOE Geothermal Energy R&amp;D Program Executive Summary</t>
    </r>
    <r>
      <rPr>
        <sz val="11"/>
        <color theme="1"/>
        <rFont val="Calibri"/>
        <family val="2"/>
      </rPr>
      <t xml:space="preserve"> 1998: 2-77 - 2-80.</t>
    </r>
  </si>
  <si>
    <r>
      <t xml:space="preserve">Lu Y., Song S., Liu C., Yeh E., 2011. Factors Controlling the Termination of a 3-Mw-Pilot Power Plant in the Chingshui Geothermal Field, Taiwan. </t>
    </r>
    <r>
      <rPr>
        <i/>
        <sz val="11"/>
        <color theme="1"/>
        <rFont val="Calibri"/>
        <family val="2"/>
      </rPr>
      <t>Geoth. Res. Council Trans.</t>
    </r>
    <r>
      <rPr>
        <sz val="11"/>
        <color theme="1"/>
        <rFont val="Calibri"/>
        <family val="2"/>
      </rPr>
      <t xml:space="preserve"> 35: 1195-1200.</t>
    </r>
  </si>
  <si>
    <r>
      <t xml:space="preserve">Lutz S.J., Hulen J.B., Schriener Jr. A., 2000. Alteration, Geothermometry, and Granitoid Intrusions in Well GMF 31-17, Medicine Lake Volcano Geothermal System, California. </t>
    </r>
    <r>
      <rPr>
        <i/>
        <sz val="11"/>
        <color theme="1"/>
        <rFont val="Calibri"/>
        <family val="2"/>
      </rPr>
      <t>Stanford Geoth. Workshop</t>
    </r>
    <r>
      <rPr>
        <sz val="11"/>
        <color theme="1"/>
        <rFont val="Calibri"/>
        <family val="2"/>
      </rPr>
      <t xml:space="preserve"> 25: 7 pp.</t>
    </r>
  </si>
  <si>
    <r>
      <t xml:space="preserve">Mahon W.A.J., 1962. A Chemical Survey of the Steam and Water Discharged from Drillholes and Hot Springs at Kawerau. </t>
    </r>
    <r>
      <rPr>
        <i/>
        <sz val="11"/>
        <color theme="1"/>
        <rFont val="Calibri"/>
        <family val="2"/>
      </rPr>
      <t>N.Z. J. Sci.</t>
    </r>
    <r>
      <rPr>
        <sz val="11"/>
        <color theme="1"/>
        <rFont val="Calibri"/>
        <family val="2"/>
      </rPr>
      <t xml:space="preserve"> 5: 417-433.</t>
    </r>
  </si>
  <si>
    <r>
      <t xml:space="preserve">Mahon W.A.J., 1970. Chemistry in the Exploration and Exploitation of Hydrothermal Systems. </t>
    </r>
    <r>
      <rPr>
        <i/>
        <sz val="11"/>
        <color theme="1"/>
        <rFont val="Calibri"/>
        <family val="2"/>
      </rPr>
      <t>Geothermics</t>
    </r>
    <r>
      <rPr>
        <sz val="11"/>
        <color theme="1"/>
        <rFont val="Calibri"/>
        <family val="2"/>
      </rPr>
      <t xml:space="preserve"> Special Issue 2, Vol. 2, Part 2: 1310-1322.</t>
    </r>
  </si>
  <si>
    <r>
      <t xml:space="preserve">Mainieri A., 2000. Costa Rica Country Update. </t>
    </r>
    <r>
      <rPr>
        <i/>
        <sz val="11"/>
        <color theme="1"/>
        <rFont val="Calibri"/>
        <family val="2"/>
      </rPr>
      <t>WGC</t>
    </r>
    <r>
      <rPr>
        <sz val="11"/>
        <color theme="1"/>
        <rFont val="Calibri"/>
        <family val="2"/>
      </rPr>
      <t xml:space="preserve"> 2000: 313-318.</t>
    </r>
  </si>
  <si>
    <r>
      <t xml:space="preserve">Mainieri A.P., Robles E.F., 1995. Costa Rica Country Update Report. </t>
    </r>
    <r>
      <rPr>
        <i/>
        <sz val="11"/>
        <color theme="1"/>
        <rFont val="Calibri"/>
        <family val="2"/>
      </rPr>
      <t>WGC</t>
    </r>
    <r>
      <rPr>
        <sz val="11"/>
        <color theme="1"/>
        <rFont val="Calibri"/>
        <family val="2"/>
      </rPr>
      <t xml:space="preserve"> 1995: 81-85.</t>
    </r>
  </si>
  <si>
    <r>
      <t xml:space="preserve">Malate R.C.M., O'Sullivan M.J., 1991. Modelling of Chemical and Thermal Changes in Well PN-26 Palinpinon Geothermal Field, Philippines. </t>
    </r>
    <r>
      <rPr>
        <i/>
        <sz val="11"/>
        <color theme="1"/>
        <rFont val="Calibri"/>
        <family val="2"/>
      </rPr>
      <t xml:space="preserve">Geothermics </t>
    </r>
    <r>
      <rPr>
        <sz val="11"/>
        <color theme="1"/>
        <rFont val="Calibri"/>
        <family val="2"/>
      </rPr>
      <t>20, No. 5/6: 291-318.</t>
    </r>
  </si>
  <si>
    <r>
      <t xml:space="preserve">Manga M., Berensnev I., Brodsky E.E., Elkhoury J.E., Elsworth D., Ingebritsen S.E., Mays D.C., Wang C., 2012. Changes in Permeability Caused by Transient Stresses: Field Observations, Experiments, and Mechanisms. </t>
    </r>
    <r>
      <rPr>
        <i/>
        <sz val="11"/>
        <color theme="1"/>
        <rFont val="Calibri"/>
        <family val="2"/>
      </rPr>
      <t>Rev. Geophys.</t>
    </r>
    <r>
      <rPr>
        <sz val="11"/>
        <color theme="1"/>
        <rFont val="Calibri"/>
        <family val="2"/>
      </rPr>
      <t xml:space="preserve"> 50, RG2004: 24 pp.</t>
    </r>
  </si>
  <si>
    <r>
      <t xml:space="preserve">Mariner R.H., Evans W.C., Presser T.S., White L.D., 2003. Excess nitrogen in selected thermal and mineral springs of the Cascade Range in northern California, Oregon, and Washington: sedimentary or volcanic in origin? </t>
    </r>
    <r>
      <rPr>
        <i/>
        <sz val="11"/>
        <color theme="1"/>
        <rFont val="Calibri"/>
        <family val="2"/>
      </rPr>
      <t xml:space="preserve">J. Vol. Geoth. Res. </t>
    </r>
    <r>
      <rPr>
        <sz val="11"/>
        <color theme="1"/>
        <rFont val="Calibri"/>
        <family val="2"/>
      </rPr>
      <t>121: 99-114.</t>
    </r>
  </si>
  <si>
    <r>
      <t xml:space="preserve">Mariner R.H., Lowenstern J.B., 1999. The Geochemistry of Waters from Springs, Wells, and Snowpack On and Adjacent to Medicine Lake Volcano, Northern California. </t>
    </r>
    <r>
      <rPr>
        <i/>
        <sz val="11"/>
        <color theme="1"/>
        <rFont val="Calibri"/>
        <family val="2"/>
      </rPr>
      <t xml:space="preserve">Geoth. Res. Council Trans. </t>
    </r>
    <r>
      <rPr>
        <sz val="11"/>
        <color theme="1"/>
        <rFont val="Calibri"/>
        <family val="2"/>
      </rPr>
      <t>23: 319-326.</t>
    </r>
  </si>
  <si>
    <r>
      <t xml:space="preserve">Mariner R.H., Presser T.S., Evans W.C., 1982. Chemical and Isotopic Composition of Water from Thermal and Mineral Springs of Washington. </t>
    </r>
    <r>
      <rPr>
        <i/>
        <sz val="11"/>
        <color theme="1"/>
        <rFont val="Calibri"/>
        <family val="2"/>
      </rPr>
      <t>U S Geol Surv Open-File Rpt</t>
    </r>
    <r>
      <rPr>
        <sz val="11"/>
        <color theme="1"/>
        <rFont val="Calibri"/>
        <family val="2"/>
      </rPr>
      <t xml:space="preserve"> 82-98: 18 pp.</t>
    </r>
  </si>
  <si>
    <r>
      <t xml:space="preserve">Mariner R.H., Swanson J.R., Orris G.J., Presser T.S., Evans W.C., 1980. Chemical and Isotopic Data for Water From Thermal Springs and Wells of Oregon. </t>
    </r>
    <r>
      <rPr>
        <i/>
        <sz val="11"/>
        <color theme="1"/>
        <rFont val="Calibri"/>
        <family val="2"/>
      </rPr>
      <t>U S Geol Surv</t>
    </r>
    <r>
      <rPr>
        <sz val="11"/>
        <color theme="1"/>
        <rFont val="Calibri"/>
        <family val="2"/>
      </rPr>
      <t xml:space="preserve"> </t>
    </r>
    <r>
      <rPr>
        <i/>
        <sz val="11"/>
        <color theme="1"/>
        <rFont val="Calibri"/>
        <family val="2"/>
      </rPr>
      <t>Open-File Rept</t>
    </r>
    <r>
      <rPr>
        <sz val="11"/>
        <color theme="1"/>
        <rFont val="Calibri"/>
        <family val="2"/>
      </rPr>
      <t xml:space="preserve"> 80-737: 50 pp.</t>
    </r>
  </si>
  <si>
    <r>
      <t xml:space="preserve">Mariner R.H., Swanson J.R., Orris G.J., Presser T.S., Evans W.C., 1980. Chemical and Isotopic Data for Water From Thermal Springs and Wells of Oregon. </t>
    </r>
    <r>
      <rPr>
        <i/>
        <sz val="11"/>
        <color theme="1"/>
        <rFont val="Calibri"/>
        <family val="2"/>
      </rPr>
      <t>U S Geol Surv Open-File Rept</t>
    </r>
    <r>
      <rPr>
        <sz val="11"/>
        <color theme="1"/>
        <rFont val="Calibri"/>
        <family val="2"/>
      </rPr>
      <t xml:space="preserve"> 80-737: 50 pp.</t>
    </r>
  </si>
  <si>
    <r>
      <t xml:space="preserve">Marini L., Cioni R., Guidi M., 1998. Water Chemistry of San Marcos Area, Guatemala. </t>
    </r>
    <r>
      <rPr>
        <i/>
        <sz val="11"/>
        <color theme="1"/>
        <rFont val="Calibri"/>
        <family val="2"/>
      </rPr>
      <t>Geothermics</t>
    </r>
    <r>
      <rPr>
        <sz val="11"/>
        <color theme="1"/>
        <rFont val="Calibri"/>
        <family val="2"/>
      </rPr>
      <t xml:space="preserve"> 27: 331-360.</t>
    </r>
  </si>
  <si>
    <r>
      <t xml:space="preserve">Marini L., Yock Fung A., Sanchez E., 2003. Use of reaction path modeling to identify the process governing the generation of neutral Na-Cl and acidic Na-Cl-SO4 deep geothermal liquids at Miravalles geothermal system, Costa Rica. </t>
    </r>
    <r>
      <rPr>
        <i/>
        <sz val="11"/>
        <color theme="1"/>
        <rFont val="Calibri"/>
        <family val="2"/>
      </rPr>
      <t>J. Vol. Geoth. Res.</t>
    </r>
    <r>
      <rPr>
        <sz val="11"/>
        <color theme="1"/>
        <rFont val="Calibri"/>
        <family val="2"/>
      </rPr>
      <t xml:space="preserve"> 128: 363-387.</t>
    </r>
  </si>
  <si>
    <r>
      <t xml:space="preserve">Martinez-Olivar M.V.M., See F., Solis R., 2005. Isotopic Response to Changes in the Reservoir in Bacman Geothermal Production Field, Philippines. </t>
    </r>
    <r>
      <rPr>
        <i/>
        <sz val="11"/>
        <color theme="1"/>
        <rFont val="Calibri"/>
        <family val="2"/>
      </rPr>
      <t>WGC</t>
    </r>
    <r>
      <rPr>
        <sz val="11"/>
        <color theme="1"/>
        <rFont val="Calibri"/>
        <family val="2"/>
      </rPr>
      <t xml:space="preserve"> 2005: 7 pp.</t>
    </r>
  </si>
  <si>
    <r>
      <t xml:space="preserve">Martini B.A., Lide C., Owens L., Walsh P., Delwiche B., Payne A., 2011. Geothermal Resource Definition at Mt. Spurr, Alaska. </t>
    </r>
    <r>
      <rPr>
        <i/>
        <sz val="11"/>
        <color theme="1"/>
        <rFont val="Calibri"/>
        <family val="2"/>
      </rPr>
      <t>Geoth. Res. Council Trans.</t>
    </r>
    <r>
      <rPr>
        <sz val="11"/>
        <color theme="1"/>
        <rFont val="Calibri"/>
        <family val="2"/>
      </rPr>
      <t xml:space="preserve"> 35: 897-904.</t>
    </r>
  </si>
  <si>
    <r>
      <t xml:space="preserve">Matlick J.S., Parmentier P.P., 1983. Geothermal Manifestations and Results of a Mercury Soil Survey in the Makushin Geothermal Area, Unalaska Island, Alaska. </t>
    </r>
    <r>
      <rPr>
        <i/>
        <sz val="11"/>
        <color theme="1"/>
        <rFont val="Calibri"/>
        <family val="2"/>
      </rPr>
      <t>Geoth. Res. Council Trans.</t>
    </r>
    <r>
      <rPr>
        <sz val="11"/>
        <color theme="1"/>
        <rFont val="Calibri"/>
        <family val="2"/>
      </rPr>
      <t xml:space="preserve"> 7: 305-309.</t>
    </r>
  </si>
  <si>
    <r>
      <t xml:space="preserve">Matsuyama K., Narita N., Tomita K., Majima T., 2000. Geothermal resources of Hachijojima. </t>
    </r>
    <r>
      <rPr>
        <i/>
        <sz val="11"/>
        <color theme="1"/>
        <rFont val="Calibri"/>
        <family val="2"/>
      </rPr>
      <t>Geothermics</t>
    </r>
    <r>
      <rPr>
        <sz val="11"/>
        <color theme="1"/>
        <rFont val="Calibri"/>
        <family val="2"/>
      </rPr>
      <t xml:space="preserve"> 29: 213-232.</t>
    </r>
  </si>
  <si>
    <r>
      <t xml:space="preserve">Maunder B.R., Brodie A.J., Tolentino B.S., 1982. The Palimpinon Geothermal Resource Negros, Republic of the Philippines: An Exploration Case History. </t>
    </r>
    <r>
      <rPr>
        <i/>
        <sz val="11"/>
        <color theme="1"/>
        <rFont val="Calibri"/>
        <family val="2"/>
      </rPr>
      <t>NZ Geoth. Workshop</t>
    </r>
    <r>
      <rPr>
        <sz val="11"/>
        <color theme="1"/>
        <rFont val="Calibri"/>
        <family val="2"/>
      </rPr>
      <t xml:space="preserve"> 4 Part 1: 87-92.</t>
    </r>
  </si>
  <si>
    <r>
      <t xml:space="preserve">Mazot A., Bernard A., Fischer T., Inguaggiato S., Sutawidjaja I.S., 2008. Chemical evolution of thermal waters and changes in the hydrothermal system of Papandayan volcano (West Java, Indonesia) after the November 2002 eruption. </t>
    </r>
    <r>
      <rPr>
        <i/>
        <sz val="11"/>
        <color theme="1"/>
        <rFont val="Calibri"/>
        <family val="2"/>
      </rPr>
      <t xml:space="preserve">J. Vol. Geoth. Res. </t>
    </r>
    <r>
      <rPr>
        <sz val="11"/>
        <color theme="1"/>
        <rFont val="Calibri"/>
        <family val="2"/>
      </rPr>
      <t>178: 276-286.</t>
    </r>
  </si>
  <si>
    <r>
      <t xml:space="preserve">Melosh G., Moore J., Stacey R., 2012. Natural Reservoir Evaluation in the Tolhuaca Geothermal Field, Southern Chile. </t>
    </r>
    <r>
      <rPr>
        <i/>
        <sz val="11"/>
        <color theme="1"/>
        <rFont val="Calibri"/>
        <family val="2"/>
      </rPr>
      <t>Stanford Geoth. Workshop</t>
    </r>
    <r>
      <rPr>
        <sz val="11"/>
        <color theme="1"/>
        <rFont val="Calibri"/>
        <family val="2"/>
      </rPr>
      <t xml:space="preserve"> 36: 7 pp.</t>
    </r>
  </si>
  <si>
    <r>
      <t xml:space="preserve">Meneses III S.F.M., 2015. Thermal Remote Sensing at Leyte Geothermal Production Field using Mono-window Algorithms. </t>
    </r>
    <r>
      <rPr>
        <i/>
        <sz val="11"/>
        <color theme="1"/>
        <rFont val="Calibri"/>
        <family val="2"/>
      </rPr>
      <t>WGC</t>
    </r>
    <r>
      <rPr>
        <sz val="11"/>
        <color theme="1"/>
        <rFont val="Calibri"/>
        <family val="2"/>
      </rPr>
      <t xml:space="preserve"> 2015: 9 pp.</t>
    </r>
  </si>
  <si>
    <r>
      <t xml:space="preserve">Menzies A., Villaseñor L., Sunio E., Lim W., 2010. Characteristics of the Matalibong Steam Zone, Tiwi Geothermal Field, Philippines. </t>
    </r>
    <r>
      <rPr>
        <i/>
        <sz val="11"/>
        <color theme="1"/>
        <rFont val="Calibri"/>
        <family val="2"/>
      </rPr>
      <t>WGC</t>
    </r>
    <r>
      <rPr>
        <sz val="11"/>
        <color theme="1"/>
        <rFont val="Calibri"/>
        <family val="2"/>
      </rPr>
      <t xml:space="preserve"> 2010: 6 pp.</t>
    </r>
  </si>
  <si>
    <r>
      <t xml:space="preserve">Menzies A.J., Sanyal S.K., Granados E.E., Pham M., Lima E., Cuevas A., Torres J., 1996. Analysis of Well Test Data From the High-Temperature Geothermal System of Amatitlán, Guatemala. </t>
    </r>
    <r>
      <rPr>
        <i/>
        <sz val="11"/>
        <color theme="1"/>
        <rFont val="Calibri"/>
        <family val="2"/>
      </rPr>
      <t>Geoth. Res. Council Trans.</t>
    </r>
    <r>
      <rPr>
        <sz val="11"/>
        <color theme="1"/>
        <rFont val="Calibri"/>
        <family val="2"/>
      </rPr>
      <t xml:space="preserve"> 20: 821-827.</t>
    </r>
  </si>
  <si>
    <r>
      <t xml:space="preserve">Miller T.P., 1973. Distribution and chemical analyses of thermal springs in Alaska. </t>
    </r>
    <r>
      <rPr>
        <i/>
        <sz val="11"/>
        <color theme="1"/>
        <rFont val="Calibri"/>
        <family val="2"/>
      </rPr>
      <t>U S Geol Surv</t>
    </r>
    <r>
      <rPr>
        <sz val="11"/>
        <color theme="1"/>
        <rFont val="Calibri"/>
        <family val="2"/>
      </rPr>
      <t xml:space="preserve"> </t>
    </r>
    <r>
      <rPr>
        <i/>
        <sz val="11"/>
        <color theme="1"/>
        <rFont val="Calibri"/>
        <family val="2"/>
      </rPr>
      <t xml:space="preserve">Open-File Rept </t>
    </r>
    <r>
      <rPr>
        <sz val="11"/>
        <color theme="1"/>
        <rFont val="Calibri"/>
        <family val="2"/>
      </rPr>
      <t>73-187, Scale 1:2,500,000, 1 map, 5 pp.</t>
    </r>
  </si>
  <si>
    <r>
      <t xml:space="preserve">Miller T.P., Chertkoff D.G., Eichelberger J.C., Coombs M.L., 1999. Mount Dutton volcano, Alaska: Aleutian arc analog to Unzen volcano, Japan. </t>
    </r>
    <r>
      <rPr>
        <i/>
        <sz val="11"/>
        <color rgb="FF000000"/>
        <rFont val="Calibri"/>
        <family val="2"/>
      </rPr>
      <t>J. Vol. Geoth. Res.</t>
    </r>
    <r>
      <rPr>
        <sz val="11"/>
        <color rgb="FF000000"/>
        <rFont val="Calibri"/>
        <family val="2"/>
      </rPr>
      <t xml:space="preserve"> 89: 275-301.</t>
    </r>
  </si>
  <si>
    <r>
      <t xml:space="preserve">Miller T.P., McGimsey R.G., Richter D.H., Riehle J.R., Nye C.J., Yount M.E., Dumoulin J.A., 1998. Catalogue of the historically active volcanoes of Alaska. </t>
    </r>
    <r>
      <rPr>
        <i/>
        <sz val="11"/>
        <color rgb="FF000000"/>
        <rFont val="Calibri"/>
        <family val="2"/>
      </rPr>
      <t>U S Geol Surv Open-File Rept</t>
    </r>
    <r>
      <rPr>
        <sz val="11"/>
        <color rgb="FF000000"/>
        <rFont val="Calibri"/>
        <family val="2"/>
      </rPr>
      <t xml:space="preserve"> 98-582: 104 pp.</t>
    </r>
  </si>
  <si>
    <r>
      <t xml:space="preserve">Moiseenko U.I., Duchkov A.D., Sokolova L.S., 1973. Heat Flow in Some Regions of Siberia and the Far Eastern USSR. </t>
    </r>
    <r>
      <rPr>
        <i/>
        <sz val="11"/>
        <color theme="1"/>
        <rFont val="Calibri"/>
        <family val="2"/>
      </rPr>
      <t>Geothermics</t>
    </r>
    <r>
      <rPr>
        <sz val="11"/>
        <color theme="1"/>
        <rFont val="Calibri"/>
        <family val="2"/>
      </rPr>
      <t xml:space="preserve"> 2: 17-23.</t>
    </r>
  </si>
  <si>
    <r>
      <t xml:space="preserve">Moran S.C., Zimbelman D.R., Malone S.D., 2000. A model for the magmatic-hydrothermal system at Mount Rainier, Washington, from seismic and geochemical observations. </t>
    </r>
    <r>
      <rPr>
        <i/>
        <sz val="11"/>
        <color theme="1"/>
        <rFont val="Calibri"/>
        <family val="2"/>
      </rPr>
      <t>Bull Volc</t>
    </r>
    <r>
      <rPr>
        <sz val="11"/>
        <color theme="1"/>
        <rFont val="Calibri"/>
        <family val="2"/>
      </rPr>
      <t xml:space="preserve"> 61: 425-436.</t>
    </r>
  </si>
  <si>
    <r>
      <t xml:space="preserve">Morgan D.S., Tanner D.Q., Crumrine M.D., 1997. Hydrologic and Water-Quality Conditions at Newberry Volcano, Deschutes County, Oregon, 1991-95. </t>
    </r>
    <r>
      <rPr>
        <i/>
        <sz val="11"/>
        <color theme="1"/>
        <rFont val="Calibri"/>
        <family val="2"/>
      </rPr>
      <t xml:space="preserve">U S Geol Surv Water-Resour. Invest. Rept </t>
    </r>
    <r>
      <rPr>
        <sz val="11"/>
        <color theme="1"/>
        <rFont val="Calibri"/>
        <family val="2"/>
      </rPr>
      <t xml:space="preserve"> 97-4088: 66 pp.</t>
    </r>
  </si>
  <si>
    <r>
      <t xml:space="preserve">Motyka R.J., Liss S.A., Nye C.J., Moorman M.A., 1993. Geothermal Resources of the Aleutian Arc. </t>
    </r>
    <r>
      <rPr>
        <i/>
        <sz val="11"/>
        <color theme="1"/>
        <rFont val="Calibri"/>
        <family val="2"/>
      </rPr>
      <t>Alaska Div of Geol and Geophys Surv Prof Rept</t>
    </r>
    <r>
      <rPr>
        <sz val="11"/>
        <color theme="1"/>
        <rFont val="Calibri"/>
        <family val="2"/>
      </rPr>
      <t xml:space="preserve"> 114: 17 pp.</t>
    </r>
  </si>
  <si>
    <r>
      <t xml:space="preserve">Motyka R.J., Liss S.A., Nye C.J., Moorman M.A., 1993. Geothermal Resources of the Aleutian Arc (Central Arc). </t>
    </r>
    <r>
      <rPr>
        <i/>
        <sz val="11"/>
        <color theme="1"/>
        <rFont val="Calibri"/>
        <family val="2"/>
      </rPr>
      <t>Alaska Div of Geol and Geophys Surv Prof Rept</t>
    </r>
    <r>
      <rPr>
        <sz val="11"/>
        <color theme="1"/>
        <rFont val="Calibri"/>
        <family val="2"/>
      </rPr>
      <t xml:space="preserve"> 114: 17 pp.</t>
    </r>
  </si>
  <si>
    <r>
      <t xml:space="preserve">Motyka R.J., Liss S.A., Nye C.J., Moorman M.A., 1993. Geothermal Resources of the Aleutian Arc (Eastern Arc). </t>
    </r>
    <r>
      <rPr>
        <i/>
        <sz val="11"/>
        <color theme="1"/>
        <rFont val="Calibri"/>
        <family val="2"/>
      </rPr>
      <t>Alaska Div of Geol and Geophys Surv Prof Rept</t>
    </r>
    <r>
      <rPr>
        <sz val="11"/>
        <color theme="1"/>
        <rFont val="Calibri"/>
        <family val="2"/>
      </rPr>
      <t xml:space="preserve"> 114: 17 pp.</t>
    </r>
  </si>
  <si>
    <r>
      <t xml:space="preserve">Motyka R.J., Liss S.A., Nye C.J., Moorman M.A., 1993. Geothermal Resources of the Aleutian Arc (Western Arc). </t>
    </r>
    <r>
      <rPr>
        <i/>
        <sz val="11"/>
        <color theme="1"/>
        <rFont val="Calibri"/>
        <family val="2"/>
      </rPr>
      <t>Alaska Div of Geol and Geophys Surv Prof Rept</t>
    </r>
    <r>
      <rPr>
        <sz val="11"/>
        <color theme="1"/>
        <rFont val="Calibri"/>
        <family val="2"/>
      </rPr>
      <t xml:space="preserve"> 114: 17 pp.</t>
    </r>
  </si>
  <si>
    <r>
      <t xml:space="preserve">Motyka R.J., Moorman M.A., Liss S.A., 1981. Assessment of Thermal Springs Sites Aleutian Arc, Atka Island to Becherof Lake --Preliminary Results and Evaluation. </t>
    </r>
    <r>
      <rPr>
        <i/>
        <sz val="11"/>
        <color theme="1"/>
        <rFont val="Calibri"/>
        <family val="2"/>
      </rPr>
      <t xml:space="preserve">Alaska Div of Geol and Geophys Surv Open-File Rept </t>
    </r>
    <r>
      <rPr>
        <sz val="11"/>
        <color theme="1"/>
        <rFont val="Calibri"/>
        <family val="2"/>
      </rPr>
      <t>144: 173 pp.</t>
    </r>
  </si>
  <si>
    <r>
      <t xml:space="preserve">Motyka R.J., Moorman M.A., Poreda R., 1982a. Fluid Geochemistry of Hot Springs Bay Valley, Akutan Island, Alaska. </t>
    </r>
    <r>
      <rPr>
        <i/>
        <sz val="11"/>
        <color theme="1"/>
        <rFont val="Calibri"/>
        <family val="2"/>
      </rPr>
      <t xml:space="preserve">Geoth. Res. Council Trans. </t>
    </r>
    <r>
      <rPr>
        <sz val="11"/>
        <color theme="1"/>
        <rFont val="Calibri"/>
        <family val="2"/>
      </rPr>
      <t>6: 103-106.</t>
    </r>
  </si>
  <si>
    <r>
      <t xml:space="preserve">Motyka R.J., Moorman M.A., Poreda R., 1982b. Fluid Geochemistry of the Makushin Geothermal Area, Unalaska Island, Alaska. </t>
    </r>
    <r>
      <rPr>
        <i/>
        <sz val="11"/>
        <color theme="1"/>
        <rFont val="Calibri"/>
        <family val="2"/>
      </rPr>
      <t xml:space="preserve">Geoth. Res. Council Trans. </t>
    </r>
    <r>
      <rPr>
        <sz val="11"/>
        <color theme="1"/>
        <rFont val="Calibri"/>
        <family val="2"/>
      </rPr>
      <t>6: 107-110.</t>
    </r>
  </si>
  <si>
    <r>
      <t xml:space="preserve">Motyka R.J., Nye C.J., Turner D.L., Liss S.A., 1993. The Geyser Bight Geothermal Area, Umnak Island, Alaska. </t>
    </r>
    <r>
      <rPr>
        <i/>
        <sz val="11"/>
        <color theme="1"/>
        <rFont val="Calibri"/>
        <family val="2"/>
      </rPr>
      <t xml:space="preserve">Geothermics </t>
    </r>
    <r>
      <rPr>
        <sz val="11"/>
        <color theme="1"/>
        <rFont val="Calibri"/>
        <family val="2"/>
      </rPr>
      <t>22: 301-327.</t>
    </r>
  </si>
  <si>
    <r>
      <t xml:space="preserve">Motyka R.J., Wescott E.M., Turner D.L., Swanson S.E., Romick J.D., Moorman M.A., Poreda R.J., Witte W., Petzinger B., Allely R.D., Larsen M., 1985. A Geological, Geochemical, and Geophysical Survey of the Geothermal Resources at Hot Springs Bay Valley, Akutan Island, Alaska.  </t>
    </r>
    <r>
      <rPr>
        <i/>
        <sz val="11"/>
        <rFont val="Calibri"/>
        <family val="2"/>
      </rPr>
      <t>Alaska Div of Geol and Geophys Sur</t>
    </r>
    <r>
      <rPr>
        <sz val="11"/>
        <rFont val="Calibri"/>
        <family val="2"/>
      </rPr>
      <t>, 2 plates, scale 1:20,000, 167 pp.</t>
    </r>
  </si>
  <si>
    <r>
      <t xml:space="preserve">Moxham R.M., Crandell D.R., Marlatt W.E., 1965, Thermal Features at Mount Rainer, Washington, as Revealed by Infrared Surveys. </t>
    </r>
    <r>
      <rPr>
        <i/>
        <sz val="11"/>
        <color theme="1"/>
        <rFont val="Calibri"/>
        <family val="2"/>
      </rPr>
      <t xml:space="preserve">In </t>
    </r>
    <r>
      <rPr>
        <sz val="11"/>
        <color theme="1"/>
        <rFont val="Calibri"/>
        <family val="2"/>
      </rPr>
      <t>Geological Survey Research 1965 Chapter D.</t>
    </r>
    <r>
      <rPr>
        <i/>
        <sz val="11"/>
        <color theme="1"/>
        <rFont val="Calibri"/>
        <family val="2"/>
      </rPr>
      <t xml:space="preserve"> U S Geol Surv Prof Pap, 525-D:</t>
    </r>
    <r>
      <rPr>
        <sz val="11"/>
        <color theme="1"/>
        <rFont val="Calibri"/>
        <family val="2"/>
      </rPr>
      <t xml:space="preserve"> 93-100.</t>
    </r>
  </si>
  <si>
    <r>
      <t xml:space="preserve">Mulyanto, Nani A., Zuhro A.A., Ahmad Y., 2010. Surface Thermal Manifestation Monitoring of Kamojang Geothermal Field West Java, Indonesia. </t>
    </r>
    <r>
      <rPr>
        <i/>
        <sz val="11"/>
        <color theme="1"/>
        <rFont val="Calibri"/>
        <family val="2"/>
      </rPr>
      <t>WGC</t>
    </r>
    <r>
      <rPr>
        <sz val="11"/>
        <color theme="1"/>
        <rFont val="Calibri"/>
        <family val="2"/>
      </rPr>
      <t xml:space="preserve"> 2010: 3 pp.</t>
    </r>
  </si>
  <si>
    <r>
      <t xml:space="preserve">Mulyanto, Puspadianti A., Giriarso J.P., Hartanto D.B., 2015. The Initial-State Geochemistry as a Baseline for Geochemical Monitoring at Ulubelu Geothermal Field, Indonesia. </t>
    </r>
    <r>
      <rPr>
        <i/>
        <sz val="11"/>
        <color theme="1"/>
        <rFont val="Calibri"/>
        <family val="2"/>
      </rPr>
      <t>WGC</t>
    </r>
    <r>
      <rPr>
        <sz val="11"/>
        <color theme="1"/>
        <rFont val="Calibri"/>
        <family val="2"/>
      </rPr>
      <t xml:space="preserve"> 2015: 5 pp.</t>
    </r>
  </si>
  <si>
    <r>
      <t xml:space="preserve">Nakamura H., Sumi K., Katagiri K., Iwata T., 1970. The Geological Environment of Matsukawa Geothermal Area, Japan. </t>
    </r>
    <r>
      <rPr>
        <i/>
        <sz val="11"/>
        <color theme="1"/>
        <rFont val="Calibri"/>
        <family val="2"/>
      </rPr>
      <t>Geothermics</t>
    </r>
    <r>
      <rPr>
        <sz val="11"/>
        <color theme="1"/>
        <rFont val="Calibri"/>
        <family val="2"/>
      </rPr>
      <t xml:space="preserve"> Special Issue 2, Vol. 2, Part 1: 221-231.</t>
    </r>
  </si>
  <si>
    <r>
      <t xml:space="preserve">Nanlohy F., Kusnadi D., Sulaeman B., 2001. Geology and Geochemistry of Mataloko Geothermal Field Central Flores - East Nusa Tenggara. </t>
    </r>
    <r>
      <rPr>
        <i/>
        <sz val="11"/>
        <color theme="1"/>
        <rFont val="Calibri"/>
        <family val="2"/>
      </rPr>
      <t xml:space="preserve">INAGA </t>
    </r>
    <r>
      <rPr>
        <sz val="11"/>
        <color theme="1"/>
        <rFont val="Calibri"/>
        <family val="2"/>
      </rPr>
      <t>5: 4 pp.</t>
    </r>
  </si>
  <si>
    <r>
      <t xml:space="preserve">Nasution A., Takashima I., Muraoka H., Takahashi H., Matsuda K., Akasako H., Futagoishi M., Kusnadi D., Nanlohi F., 2000. The Geology and Geochemistry of Mataloko-Nage-Bobo Geothermal Areas, Central Flores, Indonesia. </t>
    </r>
    <r>
      <rPr>
        <i/>
        <sz val="11"/>
        <color theme="1"/>
        <rFont val="Calibri"/>
        <family val="2"/>
      </rPr>
      <t>WGC</t>
    </r>
    <r>
      <rPr>
        <sz val="11"/>
        <color theme="1"/>
        <rFont val="Calibri"/>
        <family val="2"/>
      </rPr>
      <t xml:space="preserve"> 2000: 2165-2170.</t>
    </r>
  </si>
  <si>
    <r>
      <t xml:space="preserve">Nathenson M., 2004. Springs on and in the vicinity of Mount Hood volcano, Oregon: </t>
    </r>
    <r>
      <rPr>
        <i/>
        <sz val="11"/>
        <color theme="1"/>
        <rFont val="Calibri"/>
        <family val="2"/>
      </rPr>
      <t>U S Geol Surv Open-File Rept</t>
    </r>
    <r>
      <rPr>
        <sz val="11"/>
        <color theme="1"/>
        <rFont val="Calibri"/>
        <family val="2"/>
      </rPr>
      <t xml:space="preserve"> 2004-1298: 43 pp.</t>
    </r>
  </si>
  <si>
    <r>
      <t xml:space="preserve">Nathenson M., Thompson J.M., White L.D., 2003. Slightly thermal springs and non-thermal springs at Mount Shasta, California: Chemistry and recharge elevations. </t>
    </r>
    <r>
      <rPr>
        <i/>
        <sz val="11"/>
        <color theme="1"/>
        <rFont val="Calibri"/>
        <family val="2"/>
      </rPr>
      <t>J Vol Geotherm Res</t>
    </r>
    <r>
      <rPr>
        <sz val="11"/>
        <color theme="1"/>
        <rFont val="Calibri"/>
        <family val="2"/>
      </rPr>
      <t xml:space="preserve"> 121: 137-153.</t>
    </r>
  </si>
  <si>
    <r>
      <t>Nehring N.L., Wollenberg H.A., Johnston D.A., 1981. Gas analysis of fumaroles from Mount Hood, Oregon</t>
    </r>
    <r>
      <rPr>
        <i/>
        <sz val="11"/>
        <color theme="1"/>
        <rFont val="Calibri"/>
        <family val="2"/>
      </rPr>
      <t xml:space="preserve">. U S Geol Surv Open-File Rept </t>
    </r>
    <r>
      <rPr>
        <sz val="11"/>
        <color theme="1"/>
        <rFont val="Calibri"/>
        <family val="2"/>
      </rPr>
      <t>81-236: 9 pp.</t>
    </r>
  </si>
  <si>
    <r>
      <t xml:space="preserve">Nieva D., Verma M.P., Santoyo E., Portugal E., Campos A., 1997. Geochemical exploration of the Chipilapa Geothermal Field, El Salvador. </t>
    </r>
    <r>
      <rPr>
        <i/>
        <sz val="11"/>
        <color theme="1"/>
        <rFont val="Calibri"/>
        <family val="2"/>
      </rPr>
      <t>Geothermics</t>
    </r>
    <r>
      <rPr>
        <sz val="11"/>
        <color theme="1"/>
        <rFont val="Calibri"/>
        <family val="2"/>
      </rPr>
      <t xml:space="preserve"> 26, No. 5/6: 589-612.</t>
    </r>
  </si>
  <si>
    <r>
      <t xml:space="preserve">Nye C.J., Keith T.E.C., Eichelberger J.C., Miller T.P., McNutt S.R., Moran S., Schneider D.J., Dehn J., Schaefer J.R., 2002. The 1999 eruption of Shishaldin volcano, Alaska: monitoring a distant eruption. </t>
    </r>
    <r>
      <rPr>
        <i/>
        <sz val="11"/>
        <color theme="1"/>
        <rFont val="Calibri"/>
        <family val="2"/>
      </rPr>
      <t>Bull Volc</t>
    </r>
    <r>
      <rPr>
        <sz val="11"/>
        <color theme="1"/>
        <rFont val="Calibri"/>
        <family val="2"/>
      </rPr>
      <t xml:space="preserve"> 64: 507-519.</t>
    </r>
  </si>
  <si>
    <r>
      <t xml:space="preserve">O'Brian J., Mroczek E., Boseley C., 2011. Chemical Structure of the Ngatamariki Geothermal Field, Taupo Volcanic Zone, N.Z. </t>
    </r>
    <r>
      <rPr>
        <i/>
        <sz val="11"/>
        <color theme="1"/>
        <rFont val="Calibri"/>
        <family val="2"/>
      </rPr>
      <t xml:space="preserve">NZ Geoth. Workshop </t>
    </r>
    <r>
      <rPr>
        <sz val="11"/>
        <color theme="1"/>
        <rFont val="Calibri"/>
        <family val="2"/>
      </rPr>
      <t>2011: 6 pp.</t>
    </r>
  </si>
  <si>
    <r>
      <t xml:space="preserve">Ohren M., Bailey, A., Hinz N., Oppliger G., Hernandez J., Rickard W., Dering G., 2013, Akutan Geothermal Area Exploration Results and Pre-Drilling Resource Model. </t>
    </r>
    <r>
      <rPr>
        <i/>
        <sz val="11"/>
        <color theme="1"/>
        <rFont val="Calibri"/>
        <family val="2"/>
      </rPr>
      <t xml:space="preserve">Geoth. Res. Council Trans. </t>
    </r>
    <r>
      <rPr>
        <sz val="11"/>
        <color theme="1"/>
        <rFont val="Calibri"/>
        <family val="2"/>
      </rPr>
      <t>37: 301-308.</t>
    </r>
  </si>
  <si>
    <r>
      <t xml:space="preserve">Okada H., Yasuda Y., Yagi M., Kai K., 2000. Geology and fluid chemistry of the Fushime geothermal field, Kyushu, Japan. </t>
    </r>
    <r>
      <rPr>
        <i/>
        <sz val="11"/>
        <color theme="1"/>
        <rFont val="Calibri"/>
        <family val="2"/>
      </rPr>
      <t xml:space="preserve">Geothermics </t>
    </r>
    <r>
      <rPr>
        <sz val="11"/>
        <color theme="1"/>
        <rFont val="Calibri"/>
        <family val="2"/>
      </rPr>
      <t>29: 279-311.</t>
    </r>
  </si>
  <si>
    <r>
      <t xml:space="preserve">Okrugin V., Chernev I., 2015. Correlation of Epithermal and Geothermal Deposits (an Example of Mutnovsky Geothermal Area, Southern Kamchatka). </t>
    </r>
    <r>
      <rPr>
        <i/>
        <sz val="11"/>
        <color theme="1"/>
        <rFont val="Calibri"/>
        <family val="2"/>
      </rPr>
      <t>WGC</t>
    </r>
    <r>
      <rPr>
        <sz val="11"/>
        <color theme="1"/>
        <rFont val="Calibri"/>
        <family val="2"/>
      </rPr>
      <t xml:space="preserve"> 2015: 7 pp.</t>
    </r>
  </si>
  <si>
    <r>
      <t xml:space="preserve">Osborn W., Hernándes J., George A., 2014. Successful Discovery Drilling in Roseau Valley, Commonwealth of Dominica. </t>
    </r>
    <r>
      <rPr>
        <i/>
        <sz val="11"/>
        <color theme="1"/>
        <rFont val="Calibri"/>
        <family val="2"/>
      </rPr>
      <t>Stanford Geoth. Workshop</t>
    </r>
    <r>
      <rPr>
        <sz val="11"/>
        <color theme="1"/>
        <rFont val="Calibri"/>
        <family val="2"/>
      </rPr>
      <t xml:space="preserve"> 39: 10 pp.</t>
    </r>
  </si>
  <si>
    <r>
      <t xml:space="preserve">Ostapenko S., Spektor S., Dávila H., Porras E., Pérez M., 1996. A Reservoir Engineering Assessment of the San Jacinto-Tizate Geothermal Field, Nicaragua. </t>
    </r>
    <r>
      <rPr>
        <i/>
        <sz val="11"/>
        <color theme="1"/>
        <rFont val="Calibri"/>
        <family val="2"/>
      </rPr>
      <t xml:space="preserve">Stanford Geoth. Workshop </t>
    </r>
    <r>
      <rPr>
        <sz val="11"/>
        <color theme="1"/>
        <rFont val="Calibri"/>
        <family val="2"/>
      </rPr>
      <t>21: 21-28.</t>
    </r>
  </si>
  <si>
    <r>
      <t xml:space="preserve">Ostapenko S., Spektor S., Netesov Y., Romero F., 1997. Geothermal Exploration of El Najo Field, Nicaragua. </t>
    </r>
    <r>
      <rPr>
        <i/>
        <sz val="11"/>
        <color theme="1"/>
        <rFont val="Calibri"/>
        <family val="2"/>
      </rPr>
      <t xml:space="preserve">Stanford Geoth. Workshop </t>
    </r>
    <r>
      <rPr>
        <sz val="11"/>
        <color theme="1"/>
        <rFont val="Calibri"/>
        <family val="2"/>
      </rPr>
      <t>22: 511-518.</t>
    </r>
  </si>
  <si>
    <r>
      <t xml:space="preserve">Ostapenko S.V., Spektor S.V., Netesov Y.P., 1998. San Jacinto-Tizate Geothermal Field, Nicaragua: Exploration and Conceptual Model. </t>
    </r>
    <r>
      <rPr>
        <i/>
        <sz val="11"/>
        <color theme="1"/>
        <rFont val="Calibri"/>
        <family val="2"/>
      </rPr>
      <t>Geothermics</t>
    </r>
    <r>
      <rPr>
        <sz val="11"/>
        <color theme="1"/>
        <rFont val="Calibri"/>
        <family val="2"/>
      </rPr>
      <t xml:space="preserve"> 27, No. 3: 361-378.</t>
    </r>
  </si>
  <si>
    <r>
      <t xml:space="preserve">Palma J., Garcia O., 1995. Updated Status of the Geothermal Development in Guatemala. </t>
    </r>
    <r>
      <rPr>
        <i/>
        <sz val="11"/>
        <color theme="1"/>
        <rFont val="Calibri"/>
        <family val="2"/>
      </rPr>
      <t>WGC</t>
    </r>
    <r>
      <rPr>
        <sz val="11"/>
        <color theme="1"/>
        <rFont val="Calibri"/>
        <family val="2"/>
      </rPr>
      <t xml:space="preserve"> 1995: 135-140.</t>
    </r>
  </si>
  <si>
    <r>
      <t xml:space="preserve">Pambudi N.A., Itoi R., Yamashiro R., Alam B.Y. CSS S., Tusara L., Jalilinasrabady S., Khasani J., 2015. The behavior of silica in geothermal brine from Dieng geothermal power plant, Indonesia. </t>
    </r>
    <r>
      <rPr>
        <i/>
        <sz val="11"/>
        <color theme="1"/>
        <rFont val="Calibri"/>
        <family val="2"/>
      </rPr>
      <t>Geothermics</t>
    </r>
    <r>
      <rPr>
        <sz val="11"/>
        <color theme="1"/>
        <rFont val="Calibri"/>
        <family val="2"/>
      </rPr>
      <t xml:space="preserve"> 54: 109-114.</t>
    </r>
  </si>
  <si>
    <r>
      <t xml:space="preserve">Parini M., Pisani P., Monterrosa M., 1995. Resource Assessment at the Berlin Geothermal Field (El Salvador). </t>
    </r>
    <r>
      <rPr>
        <i/>
        <sz val="11"/>
        <color theme="1"/>
        <rFont val="Calibri"/>
        <family val="2"/>
      </rPr>
      <t>WGC</t>
    </r>
    <r>
      <rPr>
        <sz val="11"/>
        <color theme="1"/>
        <rFont val="Calibri"/>
        <family val="2"/>
      </rPr>
      <t xml:space="preserve"> 1995: 1537-1542.</t>
    </r>
  </si>
  <si>
    <r>
      <t>Patrick M.R., Dehn J., Papp K.R., Lu Z., Dean K., Moxey L., Izbekov P., Guritz R., 2003. The 1997 eruption of Okmok volcano, Alaska: a synthesis of remotely sensed imagery.</t>
    </r>
    <r>
      <rPr>
        <i/>
        <sz val="11"/>
        <color theme="1"/>
        <rFont val="Calibri"/>
        <family val="2"/>
      </rPr>
      <t xml:space="preserve"> J. Vol. Geoth. Res.</t>
    </r>
    <r>
      <rPr>
        <sz val="11"/>
        <color theme="1"/>
        <rFont val="Calibri"/>
        <family val="2"/>
      </rPr>
      <t xml:space="preserve"> 127: 87-105.</t>
    </r>
  </si>
  <si>
    <r>
      <t xml:space="preserve">Permana T., Mulyanto, Hartanto D.B., 2015. Geochemical Changes during 12 Year Exploitation of the Southern Reservoir Zone of Lahendong Geothermal Field, Indonesia. </t>
    </r>
    <r>
      <rPr>
        <i/>
        <sz val="11"/>
        <color theme="1"/>
        <rFont val="Calibri"/>
        <family val="2"/>
      </rPr>
      <t>WGC</t>
    </r>
    <r>
      <rPr>
        <sz val="11"/>
        <color theme="1"/>
        <rFont val="Calibri"/>
        <family val="2"/>
      </rPr>
      <t xml:space="preserve"> 2015: 6 pp.</t>
    </r>
  </si>
  <si>
    <r>
      <t xml:space="preserve">Poeschel K.R., Rowe T.G., Blodgett J.C., 1986. Water-Resources Data for the Mount Shasta Area, Northern California. </t>
    </r>
    <r>
      <rPr>
        <i/>
        <sz val="11"/>
        <color theme="1"/>
        <rFont val="Calibri"/>
        <family val="2"/>
      </rPr>
      <t>U S Geol Surv Open-File Rept</t>
    </r>
    <r>
      <rPr>
        <sz val="11"/>
        <color theme="1"/>
        <rFont val="Calibri"/>
        <family val="2"/>
      </rPr>
      <t xml:space="preserve"> 86-65: 73 pp.</t>
    </r>
  </si>
  <si>
    <r>
      <t xml:space="preserve">Pope J., Brown K.L., 2014. Geochemistry of discharge at Waiotapu geothermal area, New Zealand - Trace elements and temporal changes. </t>
    </r>
    <r>
      <rPr>
        <i/>
        <sz val="11"/>
        <color theme="1"/>
        <rFont val="Calibri"/>
        <family val="2"/>
      </rPr>
      <t>Geothermics</t>
    </r>
    <r>
      <rPr>
        <sz val="11"/>
        <color theme="1"/>
        <rFont val="Calibri"/>
        <family val="2"/>
      </rPr>
      <t xml:space="preserve"> 51: 253-269.</t>
    </r>
  </si>
  <si>
    <r>
      <t xml:space="preserve">Povarov K.O., Svalova V.B., 2010. Geothermal Development in Russia: Country Update Report 2005-2009. </t>
    </r>
    <r>
      <rPr>
        <i/>
        <sz val="11"/>
        <color theme="1"/>
        <rFont val="Calibri"/>
        <family val="2"/>
      </rPr>
      <t>WGC</t>
    </r>
    <r>
      <rPr>
        <sz val="11"/>
        <color theme="1"/>
        <rFont val="Calibri"/>
        <family val="2"/>
      </rPr>
      <t xml:space="preserve"> 2010: 4 pp.</t>
    </r>
  </si>
  <si>
    <r>
      <t xml:space="preserve">Powell T., Moore J., Cumming B., 2002. Conceptual Models of Karaha-Telaga Bodas and The Geysers. </t>
    </r>
    <r>
      <rPr>
        <i/>
        <sz val="11"/>
        <color theme="1"/>
        <rFont val="Calibri"/>
        <family val="2"/>
      </rPr>
      <t>Geoth. Res. Council Trans.</t>
    </r>
    <r>
      <rPr>
        <sz val="11"/>
        <color theme="1"/>
        <rFont val="Calibri"/>
        <family val="2"/>
      </rPr>
      <t xml:space="preserve"> 26: 369-373.</t>
    </r>
  </si>
  <si>
    <r>
      <t xml:space="preserve">Powell T., Moore J., DeRocher T., McCulloch J., 2001. Reservoir Geochemistry of the Karaha-Telaga Bodas Prospect, Indonesia. </t>
    </r>
    <r>
      <rPr>
        <i/>
        <sz val="11"/>
        <color theme="1"/>
        <rFont val="Calibri"/>
        <family val="2"/>
      </rPr>
      <t>Geoth. Res. Council Trans.</t>
    </r>
    <r>
      <rPr>
        <sz val="11"/>
        <color theme="1"/>
        <rFont val="Calibri"/>
        <family val="2"/>
      </rPr>
      <t xml:space="preserve"> 25: 363-367.</t>
    </r>
  </si>
  <si>
    <r>
      <t xml:space="preserve">Power J.A., Jolly A.D., Nye C.J., Harbin M.L., 2002. A conceptual model of the Mount Spurr magmatic system from seismic and geochemical observations of the 1992 Crater Peak eruption sequence. </t>
    </r>
    <r>
      <rPr>
        <i/>
        <sz val="11"/>
        <color theme="1"/>
        <rFont val="Calibri"/>
        <family val="2"/>
      </rPr>
      <t>Bull Volc</t>
    </r>
    <r>
      <rPr>
        <sz val="11"/>
        <color theme="1"/>
        <rFont val="Calibri"/>
        <family val="2"/>
      </rPr>
      <t xml:space="preserve"> 64: 206-218.</t>
    </r>
  </si>
  <si>
    <r>
      <t xml:space="preserve">Prasetio R., Laksminingpuri N., Pratikno B., 2015. Gas Geochemistry and Carbon-13 Systematics of Ungaran Geothermal Field, Central Java, Indonesia. </t>
    </r>
    <r>
      <rPr>
        <i/>
        <sz val="11"/>
        <color theme="1"/>
        <rFont val="Calibri"/>
        <family val="2"/>
      </rPr>
      <t>WGC</t>
    </r>
    <r>
      <rPr>
        <sz val="11"/>
        <color theme="1"/>
        <rFont val="Calibri"/>
        <family val="2"/>
      </rPr>
      <t xml:space="preserve"> 2015: 6 pp.</t>
    </r>
  </si>
  <si>
    <r>
      <t xml:space="preserve">Priest G.R., 1982. Overview of the Geology and Geothermal Resources of the Mount Hood Area, Oregon. </t>
    </r>
    <r>
      <rPr>
        <i/>
        <sz val="11"/>
        <color theme="1"/>
        <rFont val="Calibri"/>
        <family val="2"/>
      </rPr>
      <t xml:space="preserve">Oregon Dept of Geol and Mineral Resources </t>
    </r>
    <r>
      <rPr>
        <sz val="11"/>
        <color theme="1"/>
        <rFont val="Calibri"/>
        <family val="2"/>
      </rPr>
      <t>Special Paper 14: 6-15.</t>
    </r>
  </si>
  <si>
    <r>
      <t xml:space="preserve">Priest G.R., Beeson M.H., Gannett M.W., Berri D.A., 1982. Geology, Geochemistry, and Geothermal Resources of the Old Maid Flat Area, Oregon. </t>
    </r>
    <r>
      <rPr>
        <i/>
        <sz val="11"/>
        <color theme="1"/>
        <rFont val="Calibri"/>
        <family val="2"/>
      </rPr>
      <t xml:space="preserve">Oregon Dept of Geol and Mineral Industries </t>
    </r>
    <r>
      <rPr>
        <sz val="11"/>
        <color theme="1"/>
        <rFont val="Calibri"/>
        <family val="2"/>
      </rPr>
      <t>Special Paper 14: 16-30.</t>
    </r>
  </si>
  <si>
    <r>
      <t xml:space="preserve">Priest G.R., Blackwell D.D., 1984. Understanding thermal energy and dynamic processes in subduction-related volcanic arcs: Proposed studies in the Cascades. </t>
    </r>
    <r>
      <rPr>
        <i/>
        <sz val="11"/>
        <color theme="1"/>
        <rFont val="Calibri"/>
        <family val="2"/>
      </rPr>
      <t>Eos</t>
    </r>
    <r>
      <rPr>
        <sz val="11"/>
        <color theme="1"/>
        <rFont val="Calibri"/>
        <family val="2"/>
      </rPr>
      <t xml:space="preserve"> 65(39): 722-722.</t>
    </r>
  </si>
  <si>
    <r>
      <t xml:space="preserve">Priest G.R., Vogt B.F., Black G.L., eds., 1983. Survey of Potential Geothermal Exploration Sites at Newberry Volcano, Deschutes County, Oregon. </t>
    </r>
    <r>
      <rPr>
        <i/>
        <sz val="11"/>
        <color theme="1"/>
        <rFont val="Calibri"/>
        <family val="2"/>
      </rPr>
      <t>Oregon Dept of Geol and Mineral Ind</t>
    </r>
    <r>
      <rPr>
        <sz val="11"/>
        <color theme="1"/>
        <rFont val="Calibri"/>
        <family val="2"/>
      </rPr>
      <t xml:space="preserve"> OFR O-83-3: 174 pp.</t>
    </r>
  </si>
  <si>
    <r>
      <t xml:space="preserve">Purnomo B.J., Pichler T., 2014. Geothermal systems on the island of Java, Indonesia. </t>
    </r>
    <r>
      <rPr>
        <i/>
        <sz val="11"/>
        <color theme="1"/>
        <rFont val="Calibri"/>
        <family val="2"/>
      </rPr>
      <t xml:space="preserve">J. Vol. Geoth. Res. </t>
    </r>
    <r>
      <rPr>
        <sz val="11"/>
        <color theme="1"/>
        <rFont val="Calibri"/>
        <family val="2"/>
      </rPr>
      <t>285: 47-59.</t>
    </r>
  </si>
  <si>
    <r>
      <t xml:space="preserve">Ramirez L.E., Rae A.J., Bardsley C., Bignall G., 2009. Spatial Variation of High Temperature Hydrothermal Activity at Mokai Geothermal Field, Taupo Volcanic Zone, New Zealand. </t>
    </r>
    <r>
      <rPr>
        <i/>
        <sz val="11"/>
        <color theme="1"/>
        <rFont val="Calibri"/>
        <family val="2"/>
      </rPr>
      <t xml:space="preserve">Geoth. Res. Council Trans. </t>
    </r>
    <r>
      <rPr>
        <sz val="11"/>
        <color theme="1"/>
        <rFont val="Calibri"/>
        <family val="2"/>
      </rPr>
      <t>33: 855-857.</t>
    </r>
  </si>
  <si>
    <r>
      <t xml:space="preserve">Ramos M.E.S., Espartinez C.M.R., 2015. The Bacon-Manito Surface Thermal Features ­ Geochemical and Physical Changes After Three Decades (1983-2013) of Monitoring. </t>
    </r>
    <r>
      <rPr>
        <i/>
        <sz val="11"/>
        <color theme="1"/>
        <rFont val="Calibri"/>
        <family val="2"/>
      </rPr>
      <t>WGC</t>
    </r>
    <r>
      <rPr>
        <sz val="11"/>
        <color theme="1"/>
        <rFont val="Calibri"/>
        <family val="2"/>
      </rPr>
      <t xml:space="preserve"> 2015: 5 pp.</t>
    </r>
  </si>
  <si>
    <r>
      <t xml:space="preserve">Read P.B., 1978. Meager Creek geothermal area. </t>
    </r>
    <r>
      <rPr>
        <i/>
        <sz val="11"/>
        <color theme="1"/>
        <rFont val="Calibri"/>
        <family val="2"/>
      </rPr>
      <t>Geol Surv Can, Open-File</t>
    </r>
    <r>
      <rPr>
        <sz val="11"/>
        <color theme="1"/>
        <rFont val="Calibri"/>
        <family val="2"/>
      </rPr>
      <t xml:space="preserve"> 603: 1:20,000 geol map and text.</t>
    </r>
  </si>
  <si>
    <r>
      <t xml:space="preserve">Reeves R.R., Bromley C.J., Milloy S.F., 2015. Using Time-Series Aerial Thermal Surveys to Determine Near-Surface Thermal Processes at the Ohaaki Geothermal Field, New Zealand. </t>
    </r>
    <r>
      <rPr>
        <i/>
        <sz val="11"/>
        <color theme="1"/>
        <rFont val="Calibri"/>
        <family val="2"/>
      </rPr>
      <t>WGC</t>
    </r>
    <r>
      <rPr>
        <sz val="11"/>
        <color theme="1"/>
        <rFont val="Calibri"/>
        <family val="2"/>
      </rPr>
      <t xml:space="preserve"> 2015: 6 pp.</t>
    </r>
  </si>
  <si>
    <r>
      <t>Robison J.H., Forcella L.S., and Gannett, M.W., 1981. Data from geothermal test wells near Mount Hood, Oregon</t>
    </r>
    <r>
      <rPr>
        <i/>
        <sz val="11"/>
        <color theme="1"/>
        <rFont val="Calibri"/>
        <family val="2"/>
      </rPr>
      <t xml:space="preserve">. U S Geol Surv Open-File Rept </t>
    </r>
    <r>
      <rPr>
        <sz val="11"/>
        <color theme="1"/>
        <rFont val="Calibri"/>
        <family val="2"/>
      </rPr>
      <t>81-1002: 24 pp.</t>
    </r>
  </si>
  <si>
    <t>Romagnoli P., Cuellar G., Jimenez M., Ghezzi G., 1976. Hydrogeological Characteristics of the Geothermal Field of Ahuachapan, El Salvador. Second UN Symposium on the Development and Use of Geothermal Resources: 571-574.</t>
  </si>
  <si>
    <r>
      <t xml:space="preserve">Romagnoli P., Cuellar G., Jimenez M., Ghezzi G., 1976. Hydrogeological Characteristics of the Geothermal Field of Ahuachapan, El Salvador. </t>
    </r>
    <r>
      <rPr>
        <i/>
        <sz val="11"/>
        <color theme="1"/>
        <rFont val="Calibri"/>
        <family val="2"/>
      </rPr>
      <t>Second UN Symposium on the Development and Use of Geothermal Resources</t>
    </r>
    <r>
      <rPr>
        <sz val="11"/>
        <color theme="1"/>
        <rFont val="Calibri"/>
        <family val="2"/>
      </rPr>
      <t>: 571-574.</t>
    </r>
  </si>
  <si>
    <r>
      <t xml:space="preserve">Ruggieri G., Gianelli G., 1999. Multi-stage fluid circulation in a hydraulic fracture breccia of the Larderello geothermal field (Italy). </t>
    </r>
    <r>
      <rPr>
        <i/>
        <sz val="11"/>
        <color theme="1"/>
        <rFont val="Calibri"/>
        <family val="2"/>
      </rPr>
      <t xml:space="preserve">J. Vol. Geoth. Res. </t>
    </r>
    <r>
      <rPr>
        <sz val="11"/>
        <color theme="1"/>
        <rFont val="Calibri"/>
        <family val="2"/>
      </rPr>
      <t>90: 241-261.</t>
    </r>
  </si>
  <si>
    <r>
      <t xml:space="preserve">Salgado G., Raasch G., 2002. Recent Geothermal Industry Activity and the Market for Electric Power in Chile. </t>
    </r>
    <r>
      <rPr>
        <i/>
        <sz val="11"/>
        <color theme="1"/>
        <rFont val="Calibri"/>
        <family val="2"/>
      </rPr>
      <t xml:space="preserve">Geoth. Res. Council Trans. </t>
    </r>
    <r>
      <rPr>
        <sz val="11"/>
        <color theme="1"/>
        <rFont val="Calibri"/>
        <family val="2"/>
      </rPr>
      <t>26: 55-58.</t>
    </r>
  </si>
  <si>
    <r>
      <t xml:space="preserve">Sambrano B.G., 2001. Geochemical Changes and Reservoir Processes Resulting from Mass Extraction in the Mindanao Geothermal Production Field, Philippines. </t>
    </r>
    <r>
      <rPr>
        <i/>
        <sz val="11"/>
        <color theme="1"/>
        <rFont val="Calibri"/>
        <family val="2"/>
      </rPr>
      <t>Geoth. Res. Council Trans</t>
    </r>
    <r>
      <rPr>
        <sz val="11"/>
        <color theme="1"/>
        <rFont val="Calibri"/>
        <family val="2"/>
      </rPr>
      <t>. 25: 687-692.</t>
    </r>
  </si>
  <si>
    <r>
      <t xml:space="preserve">Sammel E.A., 1981. Results of Test Drilling at Newberry Volcano, Oregon. </t>
    </r>
    <r>
      <rPr>
        <i/>
        <sz val="11"/>
        <color theme="1"/>
        <rFont val="Calibri"/>
        <family val="2"/>
      </rPr>
      <t xml:space="preserve">Geoth. Res. Council Trans. </t>
    </r>
    <r>
      <rPr>
        <sz val="11"/>
        <color theme="1"/>
        <rFont val="Calibri"/>
        <family val="2"/>
      </rPr>
      <t>10: 3-8.</t>
    </r>
  </si>
  <si>
    <r>
      <t xml:space="preserve">Sammel E.A., 1983. The Shallow Hydrothermal System at Newberry Volcano, Oregon: A Conceptual Model. </t>
    </r>
    <r>
      <rPr>
        <i/>
        <sz val="11"/>
        <color theme="1"/>
        <rFont val="Calibri"/>
        <family val="2"/>
      </rPr>
      <t>Geoth. Res. Council Trans.</t>
    </r>
    <r>
      <rPr>
        <sz val="11"/>
        <color theme="1"/>
        <rFont val="Calibri"/>
        <family val="2"/>
      </rPr>
      <t xml:space="preserve"> 7: 325-330.</t>
    </r>
  </si>
  <si>
    <r>
      <t xml:space="preserve">Sanchez D.R., 2010. Calcite Deposition of Wells Affected by Re-injected Fluids in Palinpinon II, Southern Negros Geothermal Production Field, Philippines. </t>
    </r>
    <r>
      <rPr>
        <i/>
        <sz val="11"/>
        <color theme="1"/>
        <rFont val="Calibri"/>
        <family val="2"/>
      </rPr>
      <t>WGC</t>
    </r>
    <r>
      <rPr>
        <sz val="11"/>
        <color theme="1"/>
        <rFont val="Calibri"/>
        <family val="2"/>
      </rPr>
      <t xml:space="preserve"> 2010: 5 pp.</t>
    </r>
  </si>
  <si>
    <r>
      <t xml:space="preserve">Sánchez-Velasco R.A., 2003. Update of the Cerritos Colorados Geothermal Project, Mexico. </t>
    </r>
    <r>
      <rPr>
        <i/>
        <sz val="11"/>
        <color theme="1"/>
        <rFont val="Calibri"/>
        <family val="2"/>
      </rPr>
      <t>Geoth. Res. Council Trans. 27: 453-457.</t>
    </r>
  </si>
  <si>
    <r>
      <t xml:space="preserve">Sanjuan B., Jousset P., Pajot G., Debeglia N., De Michele M., Brach M., Dupont F., Braibant G., Lasne E., Duré F., 2010. Monitoring of the Bouillante Geothermal Exploitation (Guadeloupe, French West Indies) and the Impact on Its Immediate Environment. </t>
    </r>
    <r>
      <rPr>
        <i/>
        <sz val="11"/>
        <color theme="1"/>
        <rFont val="Calibri"/>
        <family val="2"/>
      </rPr>
      <t>WGC</t>
    </r>
    <r>
      <rPr>
        <sz val="11"/>
        <color theme="1"/>
        <rFont val="Calibri"/>
        <family val="2"/>
      </rPr>
      <t xml:space="preserve"> 2010: 11 pp.</t>
    </r>
  </si>
  <si>
    <r>
      <t xml:space="preserve">Schaefer J.R., Cameron C.E., Nye C.J., 2014. Historically active volcanoes of Alaska. </t>
    </r>
    <r>
      <rPr>
        <i/>
        <sz val="11"/>
        <color theme="1"/>
        <rFont val="Calibri"/>
        <family val="2"/>
      </rPr>
      <t>Alaska Div of Geol and Geophys Surv Digital Data Series 6,</t>
    </r>
    <r>
      <rPr>
        <sz val="11"/>
        <color theme="1"/>
        <rFont val="Calibri"/>
        <family val="2"/>
      </rPr>
      <t xml:space="preserve"> http://maps.dggs.alaska.gov/historically_active_volcanoes/</t>
    </r>
    <r>
      <rPr>
        <i/>
        <sz val="11"/>
        <color theme="1"/>
        <rFont val="Calibri"/>
        <family val="2"/>
      </rPr>
      <t>.</t>
    </r>
  </si>
  <si>
    <r>
      <t xml:space="preserve">Schuster J.E., 1974. Geothermal energy potential of Washington. </t>
    </r>
    <r>
      <rPr>
        <i/>
        <sz val="11"/>
        <color theme="1"/>
        <rFont val="Calibri"/>
        <family val="2"/>
      </rPr>
      <t>in</t>
    </r>
    <r>
      <rPr>
        <sz val="11"/>
        <color theme="1"/>
        <rFont val="Calibri"/>
        <family val="2"/>
      </rPr>
      <t xml:space="preserve"> Energy Resources of Washington</t>
    </r>
    <r>
      <rPr>
        <i/>
        <sz val="11"/>
        <color theme="1"/>
        <rFont val="Calibri"/>
        <family val="2"/>
      </rPr>
      <t>. Washington State Div of Geol and Earth Resources</t>
    </r>
    <r>
      <rPr>
        <sz val="11"/>
        <color theme="1"/>
        <rFont val="Calibri"/>
        <family val="2"/>
      </rPr>
      <t xml:space="preserve"> Info. Circular No. 50: 1-20.</t>
    </r>
  </si>
  <si>
    <r>
      <t>Schuster J.E., 1981. A Geothermal Exploration Philosophy for Mount St. Helens (and other Cascade Volcanoes?).</t>
    </r>
    <r>
      <rPr>
        <i/>
        <sz val="11"/>
        <color theme="1"/>
        <rFont val="Calibri"/>
        <family val="2"/>
      </rPr>
      <t xml:space="preserve"> Geothermal Direct Heat Program: Glenwood Springs Technical Conference Proceedings, Volume I, Papers Presented State Coupled Geothermal Resource Assessment Program:</t>
    </r>
    <r>
      <rPr>
        <sz val="11"/>
        <color theme="1"/>
        <rFont val="Calibri"/>
        <family val="2"/>
      </rPr>
      <t xml:space="preserve"> 297-300.</t>
    </r>
  </si>
  <si>
    <r>
      <t xml:space="preserve">Sepúlveda F., Lahsen A., Powell T., 2007. Gas geochemistry of the Cordón Caulle geothermal system, Southern Chile. </t>
    </r>
    <r>
      <rPr>
        <i/>
        <sz val="11"/>
        <color theme="1"/>
        <rFont val="Calibri"/>
        <family val="2"/>
      </rPr>
      <t>Geothermics</t>
    </r>
    <r>
      <rPr>
        <sz val="11"/>
        <color theme="1"/>
        <rFont val="Calibri"/>
        <family val="2"/>
      </rPr>
      <t xml:space="preserve"> 36: 389-420.</t>
    </r>
  </si>
  <si>
    <r>
      <t xml:space="preserve">Sheppard D.S., Giggenbach W.F., 1980. Chemistry of the Well Discharges at Ngawha. </t>
    </r>
    <r>
      <rPr>
        <i/>
        <sz val="11"/>
        <color theme="1"/>
        <rFont val="Calibri"/>
        <family val="2"/>
      </rPr>
      <t>NZ Geoth. Workshop</t>
    </r>
    <r>
      <rPr>
        <sz val="11"/>
        <color theme="1"/>
        <rFont val="Calibri"/>
        <family val="2"/>
      </rPr>
      <t xml:space="preserve"> 1980: 91-95.</t>
    </r>
  </si>
  <si>
    <r>
      <t xml:space="preserve">Shoji T., 1999. Minor element geochemistry in the Yanaizu-Nishiyama geothermal field, northeastern Japan. </t>
    </r>
    <r>
      <rPr>
        <i/>
        <sz val="11"/>
        <color theme="1"/>
        <rFont val="Calibri"/>
        <family val="2"/>
      </rPr>
      <t xml:space="preserve">Geoth. Res. Council Trans. </t>
    </r>
    <r>
      <rPr>
        <sz val="11"/>
        <color theme="1"/>
        <rFont val="Calibri"/>
        <family val="2"/>
      </rPr>
      <t>23: 405-406.</t>
    </r>
  </si>
  <si>
    <r>
      <t xml:space="preserve">Shoji T., 2005. Geostatistical Analysis of Geothermal Temperatures in Yanaidzu-Nishiyama Geothermal Field, Northeastern Japan. </t>
    </r>
    <r>
      <rPr>
        <i/>
        <sz val="11"/>
        <color theme="1"/>
        <rFont val="Calibri"/>
        <family val="2"/>
      </rPr>
      <t>J Geoth Research Soc of Japan</t>
    </r>
    <r>
      <rPr>
        <sz val="11"/>
        <color theme="1"/>
        <rFont val="Calibri"/>
        <family val="2"/>
      </rPr>
      <t xml:space="preserve"> 27(3): 233-247.</t>
    </r>
  </si>
  <si>
    <r>
      <t xml:space="preserve">Sifford A., 2014. Geothermal Energy in Oregon 2014. </t>
    </r>
    <r>
      <rPr>
        <i/>
        <sz val="11"/>
        <color theme="1"/>
        <rFont val="Calibri"/>
        <family val="2"/>
      </rPr>
      <t xml:space="preserve">Geoth. Res. Council Trans. </t>
    </r>
    <r>
      <rPr>
        <sz val="11"/>
        <color theme="1"/>
        <rFont val="Calibri"/>
        <family val="2"/>
      </rPr>
      <t>38: 99-106.</t>
    </r>
  </si>
  <si>
    <r>
      <t xml:space="preserve">Silitonga T.H., Siahaan E.E., Sasradipoera D.S., Pelmelay C., Timisela D.P., 2015.  Exploration Strategy in Kerinci Geothermal Prospect located inside the National Park of Indonesia. </t>
    </r>
    <r>
      <rPr>
        <i/>
        <sz val="11"/>
        <color theme="1"/>
        <rFont val="Calibri"/>
        <family val="2"/>
      </rPr>
      <t>WGC</t>
    </r>
    <r>
      <rPr>
        <sz val="11"/>
        <color theme="1"/>
        <rFont val="Calibri"/>
        <family val="2"/>
      </rPr>
      <t xml:space="preserve"> 2015: 6 pp.</t>
    </r>
  </si>
  <si>
    <r>
      <t xml:space="preserve">Simatupang C.H., Intani R.G., Suryanta M.R., Irfan R., Golla G., Cease C., Molling P., 2015. Evaluation of Water Produced from a Stream Dominated System, a Case Study from the Darajat Field. </t>
    </r>
    <r>
      <rPr>
        <i/>
        <sz val="11"/>
        <color theme="1"/>
        <rFont val="Calibri"/>
        <family val="2"/>
      </rPr>
      <t>WGC</t>
    </r>
    <r>
      <rPr>
        <sz val="11"/>
        <color theme="1"/>
        <rFont val="Calibri"/>
        <family val="2"/>
      </rPr>
      <t xml:space="preserve"> 2015: 8 pp.</t>
    </r>
  </si>
  <si>
    <r>
      <t xml:space="preserve">Smith R.L., Shaw H.R., Luedke R.G., Russell S.L., 1978. Comprehensive tables giving physical data and thermal energy estimates for young igneous systems of the United States. </t>
    </r>
    <r>
      <rPr>
        <i/>
        <sz val="11"/>
        <color rgb="FF000000"/>
        <rFont val="Calibri"/>
        <family val="2"/>
      </rPr>
      <t>U S Geol Surv Open-File Rept</t>
    </r>
    <r>
      <rPr>
        <sz val="11"/>
        <color rgb="FF000000"/>
        <rFont val="Calibri"/>
        <family val="2"/>
      </rPr>
      <t xml:space="preserve"> 78-925: 25 pp.</t>
    </r>
  </si>
  <si>
    <r>
      <t xml:space="preserve">Solie D.N., Tannian F., Eds., 1993. Short Notes on Alaskan Geology 1993. </t>
    </r>
    <r>
      <rPr>
        <i/>
        <sz val="11"/>
        <color theme="1"/>
        <rFont val="Calibri"/>
        <family val="2"/>
      </rPr>
      <t>Alaska Dept of Natural Res Prof Pap</t>
    </r>
    <r>
      <rPr>
        <sz val="11"/>
        <color theme="1"/>
        <rFont val="Calibri"/>
        <family val="2"/>
      </rPr>
      <t xml:space="preserve"> 113: 101 pp.</t>
    </r>
  </si>
  <si>
    <r>
      <t xml:space="preserve">Souther J.G., 1980. Geothermal Reconnaissance in the Central Garibaldi Belt, British Columbia. </t>
    </r>
    <r>
      <rPr>
        <i/>
        <sz val="11"/>
        <color theme="1"/>
        <rFont val="Calibri"/>
        <family val="2"/>
      </rPr>
      <t xml:space="preserve">In Current Research, Part A, Geological Survey of Canada, Paper 80-1a. </t>
    </r>
    <r>
      <rPr>
        <sz val="11"/>
        <color theme="1"/>
        <rFont val="Calibri"/>
        <family val="2"/>
      </rPr>
      <t>11 pp.</t>
    </r>
  </si>
  <si>
    <r>
      <t xml:space="preserve">Souther J.G., Dellechaie F., 1984. Geothermal Exploration at Mt. Cayley - A Quaternary Volcano in Southwestern British Columbia. </t>
    </r>
    <r>
      <rPr>
        <i/>
        <sz val="11"/>
        <color theme="1"/>
        <rFont val="Calibri"/>
        <family val="2"/>
      </rPr>
      <t>Geoth. Res. Council Trans.</t>
    </r>
    <r>
      <rPr>
        <sz val="11"/>
        <color theme="1"/>
        <rFont val="Calibri"/>
        <family val="2"/>
      </rPr>
      <t xml:space="preserve"> 8: 463-468.</t>
    </r>
  </si>
  <si>
    <r>
      <t xml:space="preserve">Sriwana T., van Bergen M.J., Varekamp J.C., Sumarti S., Takano B., van Os B.J.H., Leng M.J., 2000. Geochemistry of the acid Kawah Putih lake, Patuha Volcano, West Java, Indonesia. </t>
    </r>
    <r>
      <rPr>
        <i/>
        <sz val="11"/>
        <color theme="1"/>
        <rFont val="Calibri"/>
        <family val="2"/>
      </rPr>
      <t xml:space="preserve">J. Vol. Geoth. Res. </t>
    </r>
    <r>
      <rPr>
        <sz val="11"/>
        <color theme="1"/>
        <rFont val="Calibri"/>
        <family val="2"/>
      </rPr>
      <t>97: 77-104.</t>
    </r>
  </si>
  <si>
    <r>
      <t xml:space="preserve">Stimac J., Nordquist G., Suminar A., Sirad-Azwar L., 2008. An overview of the Awibengkok geothermal system, Indonesia. </t>
    </r>
    <r>
      <rPr>
        <i/>
        <sz val="11"/>
        <color theme="1"/>
        <rFont val="Calibri"/>
        <family val="2"/>
      </rPr>
      <t xml:space="preserve">Geothermics </t>
    </r>
    <r>
      <rPr>
        <sz val="11"/>
        <color theme="1"/>
        <rFont val="Calibri"/>
        <family val="2"/>
      </rPr>
      <t>37: 300-331.</t>
    </r>
  </si>
  <si>
    <r>
      <t xml:space="preserve">Stimac J., Sugiaman F., 2000. The AWI 1-2 Core Research Program: Part I, Geologic Overview of the Awibengkok Geothermal Field, Indonesia. </t>
    </r>
    <r>
      <rPr>
        <i/>
        <sz val="11"/>
        <color theme="1"/>
        <rFont val="Calibri"/>
        <family val="2"/>
      </rPr>
      <t>WGC</t>
    </r>
    <r>
      <rPr>
        <sz val="11"/>
        <color theme="1"/>
        <rFont val="Calibri"/>
        <family val="2"/>
      </rPr>
      <t xml:space="preserve"> 2015: 2221-2226.</t>
    </r>
  </si>
  <si>
    <r>
      <t xml:space="preserve">Strelbitskaya S., 2005. Interpretation of Chemical Composition of Geothermal Fluid from the Geothermal Field of Baransky Volcano, Iturup Island, Russia. </t>
    </r>
    <r>
      <rPr>
        <i/>
        <sz val="11"/>
        <color theme="1"/>
        <rFont val="Calibri"/>
        <family val="2"/>
      </rPr>
      <t>UNU-GTP Reports 2005</t>
    </r>
    <r>
      <rPr>
        <sz val="11"/>
        <color theme="1"/>
        <rFont val="Calibri"/>
        <family val="2"/>
      </rPr>
      <t>, Number 17: 333-351.</t>
    </r>
  </si>
  <si>
    <r>
      <t xml:space="preserve">Sugai S., Baba K., 1996. Geothermal Development in Hachijojima, Japan. </t>
    </r>
    <r>
      <rPr>
        <i/>
        <sz val="11"/>
        <color theme="1"/>
        <rFont val="Calibri"/>
        <family val="2"/>
      </rPr>
      <t>Geoth. Res. Council Bull.</t>
    </r>
    <r>
      <rPr>
        <sz val="11"/>
        <color theme="1"/>
        <rFont val="Calibri"/>
        <family val="2"/>
      </rPr>
      <t xml:space="preserve"> 25: 339-348.</t>
    </r>
  </si>
  <si>
    <r>
      <t xml:space="preserve">Sulasdi D., 1996. Exploration of Ulumbu Geothermal Field, Flores-East Nusa Tenggara Indonesia. </t>
    </r>
    <r>
      <rPr>
        <i/>
        <sz val="11"/>
        <color theme="1"/>
        <rFont val="Calibri"/>
        <family val="2"/>
      </rPr>
      <t>Stanford Geoth. Workshop</t>
    </r>
    <r>
      <rPr>
        <sz val="11"/>
        <color theme="1"/>
        <rFont val="Calibri"/>
        <family val="2"/>
      </rPr>
      <t xml:space="preserve"> 21: 51-54.</t>
    </r>
  </si>
  <si>
    <r>
      <t xml:space="preserve">Sulistyardi, H.B., 2015. An Update on the Basic Design of Lumut Balai Geothermal Power Plant, Indonesia. </t>
    </r>
    <r>
      <rPr>
        <i/>
        <sz val="11"/>
        <color theme="1"/>
        <rFont val="Calibri"/>
        <family val="2"/>
      </rPr>
      <t>WGC</t>
    </r>
    <r>
      <rPr>
        <sz val="11"/>
        <color theme="1"/>
        <rFont val="Calibri"/>
        <family val="2"/>
      </rPr>
      <t xml:space="preserve"> 2015: 5 pp.</t>
    </r>
  </si>
  <si>
    <r>
      <t xml:space="preserve">Sunaryo, Hantono D., Ganda S., Nugroho, 1993. Exploration Results of the Ulubelu Geothermal Prospect, South Sumatra, Indonesia. </t>
    </r>
    <r>
      <rPr>
        <i/>
        <sz val="11"/>
        <color theme="1"/>
        <rFont val="Calibri"/>
        <family val="2"/>
      </rPr>
      <t xml:space="preserve">NZ Geoth. Workshop </t>
    </r>
    <r>
      <rPr>
        <sz val="11"/>
        <color theme="1"/>
        <rFont val="Calibri"/>
        <family val="2"/>
      </rPr>
      <t>15: 103-106.</t>
    </r>
  </si>
  <si>
    <r>
      <t xml:space="preserve">Suryantini, 2015. Volcanological Approach for Evaluation of Geothermal Potential in Volcanic Associated Hydrothermal System at the Early Stage of Exploration. </t>
    </r>
    <r>
      <rPr>
        <i/>
        <sz val="11"/>
        <color theme="1"/>
        <rFont val="Calibri"/>
        <family val="2"/>
      </rPr>
      <t>WGC</t>
    </r>
    <r>
      <rPr>
        <sz val="11"/>
        <color theme="1"/>
        <rFont val="Calibri"/>
        <family val="2"/>
      </rPr>
      <t xml:space="preserve"> 2015: 5 pp. </t>
    </r>
  </si>
  <si>
    <r>
      <t xml:space="preserve">Svalova V., Povarov K., 2013. Geothermal Energy Use in Russia, Country Update for 2007-2012. </t>
    </r>
    <r>
      <rPr>
        <i/>
        <sz val="11"/>
        <color theme="1"/>
        <rFont val="Calibri"/>
        <family val="2"/>
      </rPr>
      <t>European Geoth. Congress</t>
    </r>
    <r>
      <rPr>
        <sz val="11"/>
        <color theme="1"/>
        <rFont val="Calibri"/>
        <family val="2"/>
      </rPr>
      <t xml:space="preserve"> 2013: 7 pp.</t>
    </r>
  </si>
  <si>
    <r>
      <t xml:space="preserve">Takenaka T., Furuya S., 1991. Geochemical model of the Takigami geothermal system, northeast Kyushu, Japan. </t>
    </r>
    <r>
      <rPr>
        <i/>
        <sz val="11"/>
        <color theme="1"/>
        <rFont val="Calibri"/>
        <family val="2"/>
      </rPr>
      <t>Geochemical Journal</t>
    </r>
    <r>
      <rPr>
        <sz val="11"/>
        <color theme="1"/>
        <rFont val="Calibri"/>
        <family val="2"/>
      </rPr>
      <t xml:space="preserve"> 25: 267-281.</t>
    </r>
  </si>
  <si>
    <r>
      <t xml:space="preserve">Takeno N., 2000. Thermal and geochemical structure of the Uenotai geothermal system, Japan. </t>
    </r>
    <r>
      <rPr>
        <i/>
        <sz val="11"/>
        <color theme="1"/>
        <rFont val="Calibri"/>
        <family val="2"/>
      </rPr>
      <t xml:space="preserve">Geothermics </t>
    </r>
    <r>
      <rPr>
        <sz val="11"/>
        <color theme="1"/>
        <rFont val="Calibri"/>
        <family val="2"/>
      </rPr>
      <t>29: 257-277.</t>
    </r>
  </si>
  <si>
    <r>
      <t xml:space="preserve">Tamanyu S., Sakaguchi K., Murata Y., 2010. Image Database of Geothermal Drill Core Samples in Japan. </t>
    </r>
    <r>
      <rPr>
        <i/>
        <sz val="11"/>
        <color theme="1"/>
        <rFont val="Calibri"/>
        <family val="2"/>
      </rPr>
      <t>WGC</t>
    </r>
    <r>
      <rPr>
        <sz val="11"/>
        <color theme="1"/>
        <rFont val="Calibri"/>
        <family val="2"/>
      </rPr>
      <t xml:space="preserve"> 2010: 5 pp.</t>
    </r>
  </si>
  <si>
    <r>
      <t xml:space="preserve">Tello H.E., Verma M.P., Tovar A.R., 2000. Chemical and Isotopic Study to Define the Origin of Acidity in the Los Humeros (México) Geothermal Reservoir. </t>
    </r>
    <r>
      <rPr>
        <i/>
        <sz val="11"/>
        <color theme="1"/>
        <rFont val="Calibri"/>
        <family val="2"/>
      </rPr>
      <t xml:space="preserve">Geoth. Res. Council Trans. </t>
    </r>
    <r>
      <rPr>
        <sz val="11"/>
        <color theme="1"/>
        <rFont val="Calibri"/>
        <family val="2"/>
      </rPr>
      <t>24: 441-449.</t>
    </r>
  </si>
  <si>
    <r>
      <t xml:space="preserve">Terceros Z.D., 2000. State of the Geothermal Resources in Bolivia Laguna Colorada Project. </t>
    </r>
    <r>
      <rPr>
        <i/>
        <sz val="11"/>
        <color theme="1"/>
        <rFont val="Calibri"/>
        <family val="2"/>
      </rPr>
      <t xml:space="preserve">WGC </t>
    </r>
    <r>
      <rPr>
        <sz val="11"/>
        <color theme="1"/>
        <rFont val="Calibri"/>
        <family val="2"/>
      </rPr>
      <t>2000: 153-158.</t>
    </r>
  </si>
  <si>
    <r>
      <t xml:space="preserve">Thompson A., 2010. Geothermal Development in Canada: Country Update. </t>
    </r>
    <r>
      <rPr>
        <i/>
        <sz val="11"/>
        <color theme="1"/>
        <rFont val="Calibri"/>
        <family val="2"/>
      </rPr>
      <t>WGC</t>
    </r>
    <r>
      <rPr>
        <sz val="11"/>
        <color theme="1"/>
        <rFont val="Calibri"/>
        <family val="2"/>
      </rPr>
      <t xml:space="preserve"> 2010: 3 pp.</t>
    </r>
  </si>
  <si>
    <r>
      <t xml:space="preserve">Thompson J.M., 1982. Preliminary Chemical Studies of Thermal Waters in Lassen Volcanic National Park and Vicinity. </t>
    </r>
    <r>
      <rPr>
        <i/>
        <sz val="11"/>
        <color theme="1"/>
        <rFont val="Calibri"/>
        <family val="2"/>
      </rPr>
      <t xml:space="preserve">Geoth. Res. Council Trans. </t>
    </r>
    <r>
      <rPr>
        <sz val="11"/>
        <color theme="1"/>
        <rFont val="Calibri"/>
        <family val="2"/>
      </rPr>
      <t>6: 115-118.</t>
    </r>
  </si>
  <si>
    <r>
      <t>Thompson J.M., 1983. Chemical analyses of thermal and nonthermal springs in Lassen Volcanic National Park and vicinity, California</t>
    </r>
    <r>
      <rPr>
        <i/>
        <sz val="11"/>
        <color theme="1"/>
        <rFont val="Calibri"/>
        <family val="2"/>
      </rPr>
      <t xml:space="preserve">. U S Geol Surv Open-File Rept </t>
    </r>
    <r>
      <rPr>
        <sz val="11"/>
        <color theme="1"/>
        <rFont val="Calibri"/>
        <family val="2"/>
      </rPr>
      <t>83-311: 26 pp.</t>
    </r>
  </si>
  <si>
    <r>
      <t xml:space="preserve">Tiffer E.M., Ostapenko S., 1995. San Jacinto-Tizate Geothermal Field in Nicaragua First Results of Feasibility Study. </t>
    </r>
    <r>
      <rPr>
        <i/>
        <sz val="11"/>
        <color theme="1"/>
        <rFont val="Calibri"/>
        <family val="2"/>
      </rPr>
      <t xml:space="preserve">Geoth. Res. Council Bull. </t>
    </r>
    <r>
      <rPr>
        <sz val="11"/>
        <color theme="1"/>
        <rFont val="Calibri"/>
        <family val="2"/>
      </rPr>
      <t xml:space="preserve">24(10):  345-350. </t>
    </r>
  </si>
  <si>
    <r>
      <t xml:space="preserve">Till A.B., Yount M.E., Bevier M.L., 1994. The geologic history of Redoubt volcano, Alaska. </t>
    </r>
    <r>
      <rPr>
        <i/>
        <sz val="11"/>
        <color theme="1"/>
        <rFont val="Calibri"/>
        <family val="2"/>
      </rPr>
      <t>J. Vol. Geoth. Res.</t>
    </r>
    <r>
      <rPr>
        <sz val="11"/>
        <color theme="1"/>
        <rFont val="Calibri"/>
        <family val="2"/>
      </rPr>
      <t xml:space="preserve"> 62: 11-30.</t>
    </r>
  </si>
  <si>
    <r>
      <t xml:space="preserve">Tonani F.B., Teilman M.A., 1980. Geochemistry at Momotombo, Nicaragua: One Aspect in a Geothermal Field Case History. </t>
    </r>
    <r>
      <rPr>
        <i/>
        <sz val="11"/>
        <color theme="1"/>
        <rFont val="Calibri"/>
        <family val="2"/>
      </rPr>
      <t>Geoth. Res. Council Trans.</t>
    </r>
    <r>
      <rPr>
        <sz val="11"/>
        <color theme="1"/>
        <rFont val="Calibri"/>
        <family val="2"/>
      </rPr>
      <t xml:space="preserve"> 4: 193-196.</t>
    </r>
  </si>
  <si>
    <r>
      <t xml:space="preserve">Torres-Mora Y., Axelsson G., 2015. Chemical Tracer Test in Las Pailas Geothermal Field, Costa Rica. </t>
    </r>
    <r>
      <rPr>
        <i/>
        <sz val="11"/>
        <color theme="1"/>
        <rFont val="Calibri"/>
        <family val="2"/>
      </rPr>
      <t>WGC</t>
    </r>
    <r>
      <rPr>
        <sz val="11"/>
        <color theme="1"/>
        <rFont val="Calibri"/>
        <family val="2"/>
      </rPr>
      <t xml:space="preserve"> 2015: 8 pp.</t>
    </r>
  </si>
  <si>
    <r>
      <t xml:space="preserve">Torres-Rodriguez M.A., Flores-Armenta M., 1998. Pressure and Enthalpy Evolution in Wells of the Los Azufres Geothermal Field. </t>
    </r>
    <r>
      <rPr>
        <i/>
        <sz val="11"/>
        <color theme="1"/>
        <rFont val="Calibri"/>
        <family val="2"/>
      </rPr>
      <t>Geoth. Res. Council Trans.</t>
    </r>
    <r>
      <rPr>
        <sz val="11"/>
        <color theme="1"/>
        <rFont val="Calibri"/>
        <family val="2"/>
      </rPr>
      <t xml:space="preserve"> 22: 339-358.</t>
    </r>
  </si>
  <si>
    <r>
      <t xml:space="preserve">Traineau H., Sanjuan B., Deaufort D., Brach M., Castaing C., Correia H., Genter A., Herbrich B., 1997. The Bouillante Geothermal Field (F.W.I.) Revisited: New Data on the Fractured Geothermal Reservoir in Light of a Future Stimulation Experiment in a Low Productive Well. </t>
    </r>
    <r>
      <rPr>
        <i/>
        <sz val="11"/>
        <color theme="1"/>
        <rFont val="Calibri"/>
        <family val="2"/>
      </rPr>
      <t>Stanford Geoth. Workshop</t>
    </r>
    <r>
      <rPr>
        <sz val="11"/>
        <color theme="1"/>
        <rFont val="Calibri"/>
        <family val="2"/>
      </rPr>
      <t xml:space="preserve"> 22: 97-103.</t>
    </r>
  </si>
  <si>
    <r>
      <t xml:space="preserve">Truesdell A.H., Aunzo Z., Bodvarsson G., Alonso J., Campos A., 1989. The Use of Ahuachapan Fluid Chemistry to Indicate Natural State Conditions and Reservoir Processes during Exploitation. </t>
    </r>
    <r>
      <rPr>
        <i/>
        <sz val="11"/>
        <color theme="1"/>
        <rFont val="Calibri"/>
        <family val="2"/>
      </rPr>
      <t xml:space="preserve">Stanford Geoth. Workshop </t>
    </r>
    <r>
      <rPr>
        <sz val="11"/>
        <color theme="1"/>
        <rFont val="Calibri"/>
        <family val="2"/>
      </rPr>
      <t>14: 6 pp.</t>
    </r>
  </si>
  <si>
    <r>
      <t xml:space="preserve">Turner, D.L., Wescott, E.M., Eds., 1986. Geothermal Energy Resource Investigations at Mt. Spurr, Alaska. </t>
    </r>
    <r>
      <rPr>
        <i/>
        <sz val="11"/>
        <color theme="1"/>
        <rFont val="Calibri"/>
        <family val="2"/>
      </rPr>
      <t>Univ of Alaska Geophys Inst</t>
    </r>
    <r>
      <rPr>
        <sz val="11"/>
        <color theme="1"/>
        <rFont val="Calibri"/>
        <family val="2"/>
      </rPr>
      <t xml:space="preserve"> UAG R-308: 98 p., 5 plates, scales 1:2680 and 1:6250.</t>
    </r>
  </si>
  <si>
    <r>
      <t xml:space="preserve">Ueda A., Kubota Y., Katoh H., Hatakeyama K., Matsubaya O., 1991. Geochemical characteristics of the Sumikawa geothermal system, northeast Japan. </t>
    </r>
    <r>
      <rPr>
        <i/>
        <sz val="11"/>
        <color theme="1"/>
        <rFont val="Calibri"/>
        <family val="2"/>
      </rPr>
      <t>Geochemical Journal</t>
    </r>
    <r>
      <rPr>
        <sz val="11"/>
        <color theme="1"/>
        <rFont val="Calibri"/>
        <family val="2"/>
      </rPr>
      <t xml:space="preserve"> 25: 223-244.</t>
    </r>
  </si>
  <si>
    <r>
      <t xml:space="preserve">Vakin E.A., Polak B.G., Sugrobov V.M., Erlikh E.N., Belousov V.I., Pilipenko G.F., 1970. Recent Hydrothermal Systems of Kamchatka. </t>
    </r>
    <r>
      <rPr>
        <i/>
        <sz val="11"/>
        <color theme="1"/>
        <rFont val="Calibri"/>
        <family val="2"/>
      </rPr>
      <t xml:space="preserve">Geothermics </t>
    </r>
    <r>
      <rPr>
        <sz val="11"/>
        <color theme="1"/>
        <rFont val="Calibri"/>
        <family val="2"/>
      </rPr>
      <t>Special Issue 2, Vol. 2, Part 2: 1116-1133.</t>
    </r>
  </si>
  <si>
    <r>
      <t xml:space="preserve">Varekamp J.C., Ouimette A.P., Herman S.W., Bermudez A., Delpino D., 2001. Hydrothermal element fluxes from Copahue, Argentina: A "beehive" volcano in turmoil. </t>
    </r>
    <r>
      <rPr>
        <i/>
        <sz val="11"/>
        <color theme="1"/>
        <rFont val="Calibri"/>
        <family val="2"/>
      </rPr>
      <t xml:space="preserve">Geology </t>
    </r>
    <r>
      <rPr>
        <sz val="11"/>
        <color theme="1"/>
        <rFont val="Calibri"/>
        <family val="2"/>
      </rPr>
      <t xml:space="preserve">29(11): 1059-1062. </t>
    </r>
  </si>
  <si>
    <r>
      <t xml:space="preserve">Vice D.H., 2010. A History of Geothermal Exploration in Washington. </t>
    </r>
    <r>
      <rPr>
        <i/>
        <sz val="11"/>
        <color theme="1"/>
        <rFont val="Calibri"/>
        <family val="2"/>
      </rPr>
      <t xml:space="preserve">Geoth. Res. Council Trans. </t>
    </r>
    <r>
      <rPr>
        <sz val="11"/>
        <color theme="1"/>
        <rFont val="Calibri"/>
        <family val="2"/>
      </rPr>
      <t>34: 653-658.</t>
    </r>
  </si>
  <si>
    <r>
      <t xml:space="preserve">Viggiano-Guerra J.C., Gutierrez-Negrin L.C.A., 1994. First Results of Deep Exploratory Drilling in the El Ceboruco Geothermal Zone. </t>
    </r>
    <r>
      <rPr>
        <i/>
        <sz val="11"/>
        <color theme="1"/>
        <rFont val="Calibri"/>
        <family val="2"/>
      </rPr>
      <t xml:space="preserve">Geoth. Res. Council Trans. </t>
    </r>
    <r>
      <rPr>
        <sz val="11"/>
        <color theme="1"/>
        <rFont val="Calibri"/>
        <family val="2"/>
      </rPr>
      <t>18: 297-302.</t>
    </r>
  </si>
  <si>
    <r>
      <t xml:space="preserve">Viglino J.A., Harmon R.S., Borthwick J., Nehring N.L., Motyka R.J., White L.D., Johnston D.A., 1985. Stable-Isotope Evidence for a Magmatic Component in Fumarole Condensates from Augustine Volcano, Cook Inlet, Alaska, U.S.A.. </t>
    </r>
    <r>
      <rPr>
        <i/>
        <sz val="11"/>
        <color theme="1"/>
        <rFont val="Calibri"/>
        <family val="2"/>
      </rPr>
      <t>Chem Geol</t>
    </r>
    <r>
      <rPr>
        <sz val="11"/>
        <color theme="1"/>
        <rFont val="Calibri"/>
        <family val="2"/>
      </rPr>
      <t xml:space="preserve"> 49: 141-157.</t>
    </r>
  </si>
  <si>
    <r>
      <t xml:space="preserve">Waibel A.F., Frone Z., Jaffe T., 2012. Geothermal Exploration at Newberry Volcano, Central Oregon. </t>
    </r>
    <r>
      <rPr>
        <i/>
        <sz val="11"/>
        <color theme="1"/>
        <rFont val="Calibri"/>
        <family val="2"/>
      </rPr>
      <t>Geoth. Res. Council Trans.</t>
    </r>
    <r>
      <rPr>
        <sz val="11"/>
        <color theme="1"/>
        <rFont val="Calibri"/>
        <family val="2"/>
      </rPr>
      <t xml:space="preserve"> 36: 803-810.</t>
    </r>
  </si>
  <si>
    <r>
      <t xml:space="preserve">Waldron H.H., 1961. Geologic Reconnaissance of Frosty Peak Volcano and Vicinity, Alaska. </t>
    </r>
    <r>
      <rPr>
        <i/>
        <sz val="11"/>
        <color theme="1"/>
        <rFont val="Calibri"/>
        <family val="2"/>
      </rPr>
      <t xml:space="preserve">U S Geol Surv Bulletin </t>
    </r>
    <r>
      <rPr>
        <sz val="11"/>
        <color theme="1"/>
        <rFont val="Calibri"/>
        <family val="2"/>
      </rPr>
      <t>1028-T: 677-708.</t>
    </r>
  </si>
  <si>
    <r>
      <t>Werner C., Evans W.C., Poland M., Tucker D.S., Doukas M.P., 2009. Long-term changes in quiescent degassing at Mount Baker volcano, Washington, USA; evidence for a stalled intrusion in 1975 and connection to a deep magma source.</t>
    </r>
    <r>
      <rPr>
        <i/>
        <sz val="11"/>
        <color rgb="FF000000"/>
        <rFont val="Calibri"/>
        <family val="2"/>
      </rPr>
      <t xml:space="preserve"> J. Vol. Geoth. Res.</t>
    </r>
    <r>
      <rPr>
        <sz val="11"/>
        <color rgb="FF000000"/>
        <rFont val="Calibri"/>
        <family val="2"/>
      </rPr>
      <t xml:space="preserve"> 186: 379-386.</t>
    </r>
  </si>
  <si>
    <r>
      <t xml:space="preserve">Wharton Jr. R.A., Vinyard W.C., 1979. Summit Thermal Springs Mount Shasta, California. </t>
    </r>
    <r>
      <rPr>
        <i/>
        <sz val="11"/>
        <color theme="1"/>
        <rFont val="Calibri"/>
        <family val="2"/>
      </rPr>
      <t>California Geology</t>
    </r>
    <r>
      <rPr>
        <sz val="11"/>
        <color theme="1"/>
        <rFont val="Calibri"/>
        <family val="2"/>
      </rPr>
      <t xml:space="preserve"> 32: 38-41.</t>
    </r>
  </si>
  <si>
    <r>
      <t xml:space="preserve">Wisnandary M.C., Alamsyah O., 2012. Zero Generation of Muara Laboh Numerical Model: Role of Heat Loss and Shallow Wells Data on Preliminary Natural State Modeling. </t>
    </r>
    <r>
      <rPr>
        <i/>
        <sz val="11"/>
        <color theme="1"/>
        <rFont val="Calibri"/>
        <family val="2"/>
      </rPr>
      <t>Geoth. Res. Council</t>
    </r>
    <r>
      <rPr>
        <sz val="11"/>
        <color theme="1"/>
        <rFont val="Calibri"/>
        <family val="2"/>
      </rPr>
      <t xml:space="preserve"> 36: 825-830.</t>
    </r>
  </si>
  <si>
    <r>
      <t xml:space="preserve">Yamasaki T., Hayashi M., 1976. Geologic Background of Otake and Other Geothermal Areas in North-Central Kyushu, Southwestern Japan. </t>
    </r>
    <r>
      <rPr>
        <i/>
        <sz val="11"/>
        <color theme="1"/>
        <rFont val="Calibri"/>
        <family val="2"/>
      </rPr>
      <t>Second United Nations Symposium on the Development and Use of Geothermal Resources</t>
    </r>
    <r>
      <rPr>
        <sz val="11"/>
        <color theme="1"/>
        <rFont val="Calibri"/>
        <family val="2"/>
      </rPr>
      <t xml:space="preserve"> 1: 673-384.</t>
    </r>
  </si>
  <si>
    <r>
      <t xml:space="preserve">Yamashita M., Majima T., Tsujita M., Matsuyama K., 2000. Geothermal Development in Hachijojima. </t>
    </r>
    <r>
      <rPr>
        <i/>
        <sz val="11"/>
        <color theme="1"/>
        <rFont val="Calibri"/>
        <family val="2"/>
      </rPr>
      <t>WGC</t>
    </r>
    <r>
      <rPr>
        <sz val="11"/>
        <color theme="1"/>
        <rFont val="Calibri"/>
        <family val="2"/>
      </rPr>
      <t xml:space="preserve"> 2000: 2989-2994.</t>
    </r>
  </si>
  <si>
    <r>
      <t xml:space="preserve">Yasuda Y., 1998. Studies on the Fluid Chemistry in the Fushime Geothermal System, Japan. </t>
    </r>
    <r>
      <rPr>
        <i/>
        <sz val="11"/>
        <color theme="1"/>
        <rFont val="Calibri"/>
        <family val="2"/>
      </rPr>
      <t>Stanford Geoth. Workshop</t>
    </r>
    <r>
      <rPr>
        <sz val="11"/>
        <color theme="1"/>
        <rFont val="Calibri"/>
        <family val="2"/>
      </rPr>
      <t xml:space="preserve"> 23: 196-203.</t>
    </r>
  </si>
  <si>
    <r>
      <t xml:space="preserve">Yoshida Y., 1981. Chemical Study on Deep Hot Water of the Nigorikawa Geothermal Field. </t>
    </r>
    <r>
      <rPr>
        <i/>
        <sz val="11"/>
        <color theme="1"/>
        <rFont val="Calibri"/>
        <family val="2"/>
      </rPr>
      <t>Geoth. Res. Council Trans.</t>
    </r>
    <r>
      <rPr>
        <sz val="11"/>
        <color theme="1"/>
        <rFont val="Calibri"/>
        <family val="2"/>
      </rPr>
      <t xml:space="preserve"> 5: 217-220.</t>
    </r>
  </si>
  <si>
    <r>
      <t xml:space="preserve">Yoshida Y., 1991. Geochemistry of the Nigorikawa geothermal system, southwest Hokkaido, Japan. </t>
    </r>
    <r>
      <rPr>
        <i/>
        <sz val="11"/>
        <color theme="1"/>
        <rFont val="Calibri"/>
        <family val="2"/>
      </rPr>
      <t>Geochemical Journal</t>
    </r>
    <r>
      <rPr>
        <sz val="11"/>
        <color theme="1"/>
        <rFont val="Calibri"/>
        <family val="2"/>
      </rPr>
      <t xml:space="preserve"> 25: 203-222.</t>
    </r>
  </si>
  <si>
    <r>
      <t xml:space="preserve">Youngquist W., 1980. Geothermal Gradient Drilling, North-Central Cascades of Oregon, 1979. </t>
    </r>
    <r>
      <rPr>
        <i/>
        <sz val="11"/>
        <color theme="1"/>
        <rFont val="Calibri"/>
        <family val="2"/>
      </rPr>
      <t>Oregon Dept of Geol and Mineral Industries Open-File Rept</t>
    </r>
    <r>
      <rPr>
        <sz val="11"/>
        <color theme="1"/>
        <rFont val="Calibri"/>
        <family val="2"/>
      </rPr>
      <t xml:space="preserve"> O-80-12: 47 pp.</t>
    </r>
  </si>
  <si>
    <r>
      <t xml:space="preserve">Youngquist W., 1981. Geothermal Potential of the Cascades. </t>
    </r>
    <r>
      <rPr>
        <i/>
        <sz val="11"/>
        <color theme="1"/>
        <rFont val="Calibri"/>
        <family val="2"/>
      </rPr>
      <t xml:space="preserve">In </t>
    </r>
    <r>
      <rPr>
        <sz val="11"/>
        <color theme="1"/>
        <rFont val="Calibri"/>
        <family val="2"/>
      </rPr>
      <t xml:space="preserve">Geothermal Potential of the Cascade Mountain Range: Exploration and Development. </t>
    </r>
    <r>
      <rPr>
        <i/>
        <sz val="11"/>
        <color theme="1"/>
        <rFont val="Calibri"/>
        <family val="2"/>
      </rPr>
      <t xml:space="preserve">Geoth. Res. Council Special Report </t>
    </r>
    <r>
      <rPr>
        <sz val="11"/>
        <color theme="1"/>
        <rFont val="Calibri"/>
        <family val="2"/>
      </rPr>
      <t>10: 25-29.</t>
    </r>
  </si>
  <si>
    <r>
      <t xml:space="preserve">Yuniar D.M., Hastuti P., Silaban M., 2015. Ulubelu, First Year Reservoir Monitoring. </t>
    </r>
    <r>
      <rPr>
        <i/>
        <sz val="11"/>
        <color theme="1"/>
        <rFont val="Calibri"/>
        <family val="2"/>
      </rPr>
      <t>WGC</t>
    </r>
    <r>
      <rPr>
        <sz val="11"/>
        <color theme="1"/>
        <rFont val="Calibri"/>
        <family val="2"/>
      </rPr>
      <t xml:space="preserve"> 2015: 5 pp.</t>
    </r>
  </si>
  <si>
    <r>
      <t xml:space="preserve">Zen M.T., Radja V.T., 1970. Result of the Preliminary Geological Investigation of Natural Steam Fields in Indonesia. </t>
    </r>
    <r>
      <rPr>
        <i/>
        <sz val="11"/>
        <color theme="1"/>
        <rFont val="Calibri"/>
        <family val="2"/>
      </rPr>
      <t>Geothermic</t>
    </r>
    <r>
      <rPr>
        <sz val="11"/>
        <color theme="1"/>
        <rFont val="Calibri"/>
        <family val="2"/>
      </rPr>
      <t xml:space="preserve"> Special Issue 2, Vol. 2, Part 1: 130-135.</t>
    </r>
  </si>
  <si>
    <r>
      <t xml:space="preserve">Zimbelman D.R., Rye R.O., Landis G.P., 2000. Fumaroles in ice caves on the summit of Mount Rainier-preliminary stable isotope, gas, and geochemical studies. </t>
    </r>
    <r>
      <rPr>
        <i/>
        <sz val="11"/>
        <color theme="1"/>
        <rFont val="Calibri"/>
        <family val="2"/>
      </rPr>
      <t xml:space="preserve">J. Vol. Geoth. Res. </t>
    </r>
    <r>
      <rPr>
        <sz val="11"/>
        <color theme="1"/>
        <rFont val="Calibri"/>
        <family val="2"/>
      </rPr>
      <t>97: 457-473.</t>
    </r>
  </si>
  <si>
    <t>Excel spreadsheet compiled by Glenn Melosh from published literature</t>
  </si>
  <si>
    <t>Power plant number identified in Power Plants Excel sheet</t>
  </si>
  <si>
    <r>
      <t xml:space="preserve">This database included one representative spring analysis and one representative well analysis for each of the volcanic centers listed in the "Data" tab, for all site for which data could be located.  Data were obtained from the National Geothermal Data System (where available) for US volcanic centers, from a digital database of public data maintained by Glenn Melosh, and many published sources (noted in the references column, and "References" tab.  Geothermometers are calculated using geothermometers noted in the "Column_Description" tab.  Maximum measured temperatures are included for springs and for the well field, where available.  The "Best Estimate" of a geothermometer value is reported for both the spring and well for each volcanic center based on a variety of criteria noted in the final report for this project: DOE # </t>
    </r>
    <r>
      <rPr>
        <b/>
        <sz val="18"/>
        <color theme="1"/>
        <rFont val="Calibri"/>
        <family val="2"/>
        <scheme val="minor"/>
      </rPr>
      <t>DE-EE0006725,</t>
    </r>
    <r>
      <rPr>
        <sz val="11"/>
        <color theme="1"/>
        <rFont val="Calibri"/>
        <family val="2"/>
        <scheme val="minor"/>
      </rPr>
      <t xml:space="preserve"> for the project titled "Geothermal Potential of the Cascade and Aleutian Arcs, with Ranking of Individual Volcanic Centers for their Potential to Host Electricity-Grade Reservoirs ".  End date for this Phase I work was 10/31/15.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</si>
</sst>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000"/>
    <numFmt numFmtId="167" formatCode="0.0000"/>
    <numFmt numFmtId="168" formatCode="#,##0.000000"/>
    <numFmt numFmtId="169" formatCode="General_)"/>
    <numFmt numFmtId="170" formatCode="0.0000000"/>
    <numFmt numFmtId="171" formatCode="0.000000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theme="1"/>
      <name val="Calibri"/>
      <family val="2"/>
    </font>
    <font>
      <sz val="11"/>
      <name val="Calibri"/>
      <family val="2"/>
    </font>
    <font>
      <sz val="11"/>
      <color rgb="FF000000"/>
      <name val="Calibri"/>
      <family val="2"/>
    </font>
    <font>
      <u/>
      <sz val="11"/>
      <color rgb="FF0563C1"/>
      <name val="Calibri"/>
      <family val="2"/>
    </font>
    <font>
      <b/>
      <sz val="11"/>
      <color theme="1"/>
      <name val="Calibri"/>
      <family val="2"/>
    </font>
    <font>
      <b/>
      <sz val="12"/>
      <color theme="1"/>
      <name val="Calibri"/>
      <family val="2"/>
      <scheme val="minor"/>
    </font>
    <font>
      <sz val="10"/>
      <color theme="1"/>
      <name val="Arial"/>
      <family val="2"/>
    </font>
    <font>
      <u/>
      <sz val="11"/>
      <color theme="1"/>
      <name val="Calibri"/>
      <family val="2"/>
      <scheme val="minor"/>
    </font>
    <font>
      <sz val="12"/>
      <color theme="1"/>
      <name val="Calibri"/>
      <family val="2"/>
      <scheme val="minor"/>
    </font>
    <font>
      <b/>
      <sz val="20"/>
      <color theme="1"/>
      <name val="Calibri"/>
      <family val="2"/>
      <scheme val="minor"/>
    </font>
    <font>
      <i/>
      <sz val="11"/>
      <color theme="1"/>
      <name val="Calibri"/>
      <family val="2"/>
    </font>
    <font>
      <i/>
      <sz val="11"/>
      <name val="Calibri"/>
      <family val="2"/>
    </font>
    <font>
      <vertAlign val="superscript"/>
      <sz val="11"/>
      <color theme="1"/>
      <name val="Calibri"/>
      <family val="2"/>
    </font>
    <font>
      <i/>
      <sz val="11"/>
      <color rgb="FF000000"/>
      <name val="Calibri"/>
      <family val="2"/>
    </font>
    <font>
      <b/>
      <sz val="18"/>
      <color theme="1"/>
      <name val="Calibri"/>
      <family val="2"/>
      <scheme val="minor"/>
    </font>
    <font>
      <b/>
      <sz val="22"/>
      <color rgb="FFFF0000"/>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1" fillId="0" borderId="0"/>
    <xf numFmtId="0" fontId="3" fillId="0" borderId="0"/>
    <xf numFmtId="0" fontId="1" fillId="0" borderId="0"/>
    <xf numFmtId="0" fontId="7" fillId="0" borderId="0" applyNumberFormat="0" applyFill="0" applyBorder="0" applyAlignment="0" applyProtection="0">
      <alignment vertical="top"/>
      <protection locked="0"/>
    </xf>
  </cellStyleXfs>
  <cellXfs count="116">
    <xf numFmtId="0" fontId="0" fillId="0" borderId="0" xfId="0"/>
    <xf numFmtId="165" fontId="3" fillId="0" borderId="0" xfId="0" applyNumberFormat="1" applyFont="1"/>
    <xf numFmtId="165" fontId="1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0" xfId="0" applyFont="1" applyFill="1" applyBorder="1" applyAlignment="1">
      <alignment horizontal="center"/>
    </xf>
    <xf numFmtId="4" fontId="0"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0" fontId="9" fillId="0" borderId="0" xfId="0" applyFont="1" applyFill="1" applyBorder="1" applyAlignment="1" applyProtection="1">
      <alignment horizontal="left"/>
      <protection locked="0"/>
    </xf>
    <xf numFmtId="0" fontId="0" fillId="0" borderId="0" xfId="0" applyFont="1" applyFill="1" applyBorder="1" applyProtection="1">
      <protection locked="0"/>
    </xf>
    <xf numFmtId="166"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locked="0"/>
    </xf>
    <xf numFmtId="165" fontId="0" fillId="0" borderId="0" xfId="0" applyNumberFormat="1" applyFont="1" applyFill="1" applyBorder="1" applyAlignment="1" applyProtection="1">
      <alignment horizontal="center"/>
      <protection locked="0"/>
    </xf>
    <xf numFmtId="166" fontId="0" fillId="0" borderId="0" xfId="0" applyNumberFormat="1" applyFont="1" applyFill="1" applyBorder="1" applyAlignment="1" applyProtection="1">
      <alignment horizontal="center"/>
      <protection locked="0"/>
    </xf>
    <xf numFmtId="164" fontId="0"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6" fontId="0" fillId="0" borderId="0" xfId="0" applyNumberFormat="1" applyFont="1" applyFill="1" applyBorder="1" applyProtection="1">
      <protection locked="0"/>
    </xf>
    <xf numFmtId="168" fontId="0" fillId="0" borderId="0" xfId="0" applyNumberFormat="1" applyFont="1" applyFill="1" applyBorder="1" applyAlignment="1" applyProtection="1">
      <alignment horizontal="left"/>
      <protection locked="0"/>
    </xf>
    <xf numFmtId="165" fontId="0" fillId="0" borderId="0" xfId="0" applyNumberFormat="1" applyFont="1" applyFill="1" applyBorder="1" applyProtection="1">
      <protection locked="0"/>
    </xf>
    <xf numFmtId="14" fontId="0" fillId="0" borderId="0" xfId="0" applyNumberFormat="1" applyFont="1" applyFill="1" applyBorder="1" applyAlignment="1">
      <alignment horizontal="center"/>
    </xf>
    <xf numFmtId="0" fontId="0" fillId="0" borderId="0" xfId="1" applyFont="1" applyFill="1" applyBorder="1" applyProtection="1">
      <protection locked="0"/>
    </xf>
    <xf numFmtId="14" fontId="0" fillId="0" borderId="0" xfId="0" applyNumberFormat="1" applyFont="1" applyFill="1" applyBorder="1" applyAlignment="1" applyProtection="1">
      <alignment horizontal="center"/>
      <protection locked="0"/>
    </xf>
    <xf numFmtId="2" fontId="0" fillId="0" borderId="0" xfId="0" applyNumberFormat="1" applyFont="1" applyFill="1" applyBorder="1" applyProtection="1">
      <protection locked="0"/>
    </xf>
    <xf numFmtId="4" fontId="0"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left"/>
      <protection locked="0"/>
    </xf>
    <xf numFmtId="3" fontId="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xf>
    <xf numFmtId="166" fontId="0" fillId="0" borderId="0" xfId="0" applyNumberFormat="1" applyFont="1" applyFill="1" applyBorder="1" applyAlignment="1">
      <alignment horizontal="center"/>
    </xf>
    <xf numFmtId="171" fontId="0" fillId="0" borderId="0" xfId="3" applyNumberFormat="1" applyFont="1" applyFill="1" applyBorder="1" applyAlignment="1">
      <alignment horizontal="center" vertical="center"/>
    </xf>
    <xf numFmtId="1" fontId="0" fillId="0" borderId="0" xfId="0" applyNumberFormat="1" applyFont="1" applyFill="1" applyBorder="1" applyAlignment="1">
      <alignment wrapText="1"/>
    </xf>
    <xf numFmtId="1" fontId="0" fillId="0" borderId="0" xfId="0" applyNumberFormat="1" applyFont="1" applyFill="1" applyBorder="1" applyAlignment="1"/>
    <xf numFmtId="0" fontId="0" fillId="0" borderId="0" xfId="0" applyFont="1" applyFill="1" applyBorder="1" applyAlignment="1">
      <alignment wrapText="1"/>
    </xf>
    <xf numFmtId="0" fontId="0" fillId="0" borderId="0" xfId="0" applyFont="1" applyFill="1" applyBorder="1" applyAlignment="1" applyProtection="1">
      <protection locked="0"/>
    </xf>
    <xf numFmtId="1" fontId="0" fillId="0" borderId="0" xfId="0" applyNumberFormat="1" applyFont="1" applyFill="1" applyBorder="1" applyAlignment="1">
      <alignment horizontal="left"/>
    </xf>
    <xf numFmtId="0" fontId="2" fillId="0" borderId="0" xfId="0" applyFont="1" applyFill="1" applyBorder="1" applyAlignment="1" applyProtection="1">
      <alignment horizontal="center"/>
      <protection locked="0"/>
    </xf>
    <xf numFmtId="0" fontId="2" fillId="0" borderId="0" xfId="0" applyFont="1" applyFill="1" applyBorder="1" applyProtection="1">
      <protection locked="0"/>
    </xf>
    <xf numFmtId="164" fontId="2" fillId="0" borderId="0" xfId="0" applyNumberFormat="1" applyFont="1" applyFill="1" applyBorder="1" applyAlignment="1" applyProtection="1">
      <alignment horizontal="center"/>
      <protection locked="0"/>
    </xf>
    <xf numFmtId="0" fontId="0" fillId="0" borderId="0" xfId="1" applyFont="1" applyFill="1" applyBorder="1" applyAlignment="1">
      <alignment horizontal="center"/>
    </xf>
    <xf numFmtId="2" fontId="0" fillId="0" borderId="0" xfId="1" applyNumberFormat="1" applyFont="1" applyFill="1" applyBorder="1" applyAlignment="1">
      <alignment horizontal="center"/>
    </xf>
    <xf numFmtId="1" fontId="2" fillId="0" borderId="0" xfId="0" applyNumberFormat="1" applyFont="1" applyFill="1" applyBorder="1" applyAlignment="1">
      <alignment wrapText="1"/>
    </xf>
    <xf numFmtId="164" fontId="0" fillId="0" borderId="0" xfId="0" applyNumberFormat="1" applyFont="1" applyFill="1" applyBorder="1" applyAlignment="1">
      <alignment horizontal="center"/>
    </xf>
    <xf numFmtId="0" fontId="0" fillId="0" borderId="0" xfId="2" applyFont="1" applyFill="1" applyBorder="1" applyAlignment="1" applyProtection="1">
      <alignment horizontal="center" vertical="center"/>
      <protection locked="0"/>
    </xf>
    <xf numFmtId="0" fontId="2" fillId="0" borderId="0" xfId="0" applyFont="1" applyFill="1" applyBorder="1" applyAlignment="1">
      <alignment horizontal="center"/>
    </xf>
    <xf numFmtId="169" fontId="0" fillId="0" borderId="0" xfId="0" applyNumberFormat="1" applyFont="1" applyFill="1" applyBorder="1" applyAlignment="1">
      <alignment horizontal="center" vertical="center"/>
    </xf>
    <xf numFmtId="165"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Font="1" applyFill="1" applyBorder="1" applyAlignment="1" applyProtection="1">
      <alignment horizontal="center" vertical="center"/>
    </xf>
    <xf numFmtId="2" fontId="0" fillId="0" borderId="0" xfId="0" applyNumberFormat="1" applyFont="1" applyFill="1" applyBorder="1" applyAlignment="1" applyProtection="1">
      <alignment horizontal="center" vertical="center"/>
    </xf>
    <xf numFmtId="1" fontId="0" fillId="0" borderId="0" xfId="0" applyNumberFormat="1" applyFont="1" applyFill="1" applyBorder="1" applyAlignment="1" applyProtection="1">
      <alignment horizontal="center"/>
    </xf>
    <xf numFmtId="2" fontId="0" fillId="0" borderId="0" xfId="0" applyNumberFormat="1" applyFont="1" applyFill="1" applyBorder="1" applyAlignment="1" applyProtection="1">
      <alignment horizontal="center"/>
    </xf>
    <xf numFmtId="14" fontId="2" fillId="0" borderId="0" xfId="0" applyNumberFormat="1" applyFont="1" applyFill="1" applyBorder="1" applyAlignment="1">
      <alignment horizontal="center"/>
    </xf>
    <xf numFmtId="166" fontId="11" fillId="0" borderId="0" xfId="4" applyNumberFormat="1" applyFont="1" applyFill="1" applyBorder="1" applyAlignment="1" applyProtection="1">
      <alignment horizontal="center"/>
      <protection locked="0"/>
    </xf>
    <xf numFmtId="0" fontId="0" fillId="0" borderId="0" xfId="4" applyFont="1" applyFill="1" applyBorder="1" applyAlignment="1" applyProtection="1">
      <alignment horizontal="left"/>
      <protection locked="0"/>
    </xf>
    <xf numFmtId="165" fontId="2" fillId="0" borderId="0" xfId="0" applyNumberFormat="1" applyFont="1" applyFill="1" applyBorder="1" applyAlignment="1" applyProtection="1">
      <alignment horizontal="center"/>
      <protection locked="0"/>
    </xf>
    <xf numFmtId="167" fontId="0" fillId="0" borderId="0" xfId="1" applyNumberFormat="1" applyFont="1" applyFill="1" applyBorder="1" applyProtection="1">
      <protection locked="0"/>
    </xf>
    <xf numFmtId="168" fontId="0" fillId="0" borderId="0" xfId="0" applyNumberFormat="1" applyFont="1" applyFill="1" applyBorder="1" applyAlignment="1" applyProtection="1">
      <alignment horizontal="center"/>
      <protection locked="0"/>
    </xf>
    <xf numFmtId="168" fontId="0" fillId="0" borderId="0" xfId="0" applyNumberFormat="1" applyFont="1" applyFill="1" applyBorder="1" applyAlignment="1" applyProtection="1">
      <protection locked="0"/>
    </xf>
    <xf numFmtId="1" fontId="0" fillId="0" borderId="0" xfId="1" applyNumberFormat="1" applyFont="1" applyFill="1" applyBorder="1" applyProtection="1">
      <protection locked="0"/>
    </xf>
    <xf numFmtId="166" fontId="0" fillId="0" borderId="0" xfId="1" applyNumberFormat="1" applyFont="1" applyFill="1" applyBorder="1" applyProtection="1">
      <protection locked="0"/>
    </xf>
    <xf numFmtId="169" fontId="0" fillId="0" borderId="0" xfId="0" applyNumberFormat="1" applyFont="1" applyFill="1" applyBorder="1" applyAlignment="1" applyProtection="1">
      <alignment horizontal="center" vertical="center"/>
      <protection locked="0"/>
    </xf>
    <xf numFmtId="170" fontId="0" fillId="0" borderId="0" xfId="0" applyNumberFormat="1" applyFont="1" applyFill="1" applyBorder="1" applyAlignment="1" applyProtection="1">
      <alignment horizontal="center" vertical="center"/>
      <protection locked="0"/>
    </xf>
    <xf numFmtId="166" fontId="0" fillId="0" borderId="0" xfId="0" applyNumberFormat="1" applyFont="1" applyFill="1" applyBorder="1" applyAlignment="1" applyProtection="1">
      <alignment horizontal="center" vertical="center"/>
      <protection locked="0"/>
    </xf>
    <xf numFmtId="171" fontId="0" fillId="0" borderId="0" xfId="3" applyNumberFormat="1" applyFont="1" applyFill="1" applyBorder="1" applyAlignment="1" applyProtection="1">
      <alignment horizontal="center" vertical="center"/>
      <protection locked="0"/>
    </xf>
    <xf numFmtId="0" fontId="0" fillId="0" borderId="0" xfId="3" applyFont="1" applyFill="1" applyBorder="1" applyAlignment="1" applyProtection="1">
      <alignment horizontal="left"/>
      <protection locked="0"/>
    </xf>
    <xf numFmtId="16" fontId="0" fillId="0" borderId="0" xfId="0" quotePrefix="1" applyNumberFormat="1" applyFont="1" applyFill="1" applyBorder="1" applyAlignment="1" applyProtection="1">
      <alignment horizontal="left"/>
      <protection locked="0"/>
    </xf>
    <xf numFmtId="1" fontId="0" fillId="0" borderId="0" xfId="0" applyNumberFormat="1" applyFont="1" applyFill="1" applyBorder="1" applyAlignment="1" applyProtection="1">
      <alignment horizontal="center" vertical="center"/>
    </xf>
    <xf numFmtId="166" fontId="2" fillId="0" borderId="0" xfId="0" applyNumberFormat="1" applyFont="1" applyFill="1" applyBorder="1" applyAlignment="1" applyProtection="1">
      <alignment horizontal="center"/>
      <protection locked="0"/>
    </xf>
    <xf numFmtId="165" fontId="0" fillId="0" borderId="0" xfId="3" applyNumberFormat="1" applyFont="1" applyFill="1" applyBorder="1" applyAlignment="1" applyProtection="1">
      <alignment horizontal="center"/>
      <protection locked="0"/>
    </xf>
    <xf numFmtId="14" fontId="0" fillId="0" borderId="0" xfId="0" applyNumberFormat="1" applyFont="1" applyFill="1" applyBorder="1" applyAlignment="1" applyProtection="1">
      <alignment horizontal="left"/>
      <protection locked="0"/>
    </xf>
    <xf numFmtId="0" fontId="0" fillId="0" borderId="0" xfId="0" applyFont="1" applyFill="1" applyBorder="1" applyAlignment="1"/>
    <xf numFmtId="0" fontId="9" fillId="0" borderId="0" xfId="0" applyFont="1" applyFill="1" applyBorder="1" applyAlignment="1" applyProtection="1">
      <alignment horizontal="center"/>
      <protection locked="0"/>
    </xf>
    <xf numFmtId="0" fontId="9" fillId="0" borderId="0" xfId="0" applyFont="1" applyFill="1" applyBorder="1" applyAlignment="1">
      <alignment horizontal="center" wrapText="1"/>
    </xf>
    <xf numFmtId="0" fontId="9" fillId="0" borderId="0" xfId="0" applyFont="1" applyFill="1" applyBorder="1" applyAlignment="1" applyProtection="1">
      <alignment horizontal="center" wrapText="1"/>
      <protection locked="0"/>
    </xf>
    <xf numFmtId="0" fontId="9" fillId="0" borderId="0" xfId="0" applyFont="1" applyFill="1" applyBorder="1" applyProtection="1">
      <protection locked="0"/>
    </xf>
    <xf numFmtId="14" fontId="9" fillId="0" borderId="0" xfId="0" applyNumberFormat="1" applyFont="1" applyFill="1" applyBorder="1" applyAlignment="1" applyProtection="1">
      <alignment horizontal="center"/>
      <protection locked="0"/>
    </xf>
    <xf numFmtId="164" fontId="9" fillId="0" borderId="0" xfId="0" applyNumberFormat="1" applyFont="1" applyFill="1" applyBorder="1" applyAlignment="1" applyProtection="1">
      <alignment horizontal="center"/>
      <protection locked="0"/>
    </xf>
    <xf numFmtId="4" fontId="9" fillId="0" borderId="0" xfId="0" applyNumberFormat="1" applyFont="1" applyFill="1" applyBorder="1" applyAlignment="1" applyProtection="1">
      <alignment horizontal="center"/>
      <protection locked="0"/>
    </xf>
    <xf numFmtId="1" fontId="9" fillId="0" borderId="0" xfId="0" applyNumberFormat="1" applyFont="1" applyFill="1" applyBorder="1" applyAlignment="1" applyProtection="1">
      <alignment horizontal="center"/>
      <protection locked="0"/>
    </xf>
    <xf numFmtId="2" fontId="9" fillId="0" borderId="0" xfId="0" applyNumberFormat="1" applyFont="1" applyFill="1" applyBorder="1" applyAlignment="1" applyProtection="1">
      <alignment horizontal="center"/>
      <protection locked="0"/>
    </xf>
    <xf numFmtId="165" fontId="12" fillId="0" borderId="0" xfId="0" applyNumberFormat="1" applyFont="1" applyFill="1" applyBorder="1" applyAlignment="1" applyProtection="1">
      <alignment horizontal="center"/>
      <protection locked="0"/>
    </xf>
    <xf numFmtId="165" fontId="9" fillId="0" borderId="0" xfId="0" applyNumberFormat="1" applyFont="1" applyFill="1" applyBorder="1" applyAlignment="1" applyProtection="1">
      <alignment horizontal="center" wrapText="1"/>
      <protection locked="0"/>
    </xf>
    <xf numFmtId="165" fontId="9" fillId="0" borderId="0" xfId="0" applyNumberFormat="1" applyFont="1" applyFill="1" applyBorder="1" applyAlignment="1" applyProtection="1">
      <alignment horizontal="center"/>
      <protection locked="0"/>
    </xf>
    <xf numFmtId="1" fontId="9" fillId="0" borderId="0" xfId="0" applyNumberFormat="1" applyFont="1" applyFill="1" applyBorder="1" applyAlignment="1">
      <alignment wrapText="1"/>
    </xf>
    <xf numFmtId="0" fontId="12" fillId="0" borderId="0" xfId="0" applyFont="1" applyFill="1" applyBorder="1"/>
    <xf numFmtId="165" fontId="9" fillId="0" borderId="0" xfId="0" applyNumberFormat="1" applyFont="1" applyFill="1" applyBorder="1" applyProtection="1">
      <protection locked="0"/>
    </xf>
    <xf numFmtId="1" fontId="9" fillId="0" borderId="0" xfId="0" applyNumberFormat="1" applyFont="1" applyFill="1" applyBorder="1" applyAlignment="1">
      <alignment horizontal="left"/>
    </xf>
    <xf numFmtId="0" fontId="12" fillId="0" borderId="0" xfId="0" applyFont="1" applyFill="1" applyBorder="1" applyProtection="1">
      <protection locked="0"/>
    </xf>
    <xf numFmtId="0" fontId="8" fillId="0" borderId="0" xfId="0" applyFont="1" applyFill="1" applyBorder="1" applyAlignment="1">
      <alignment horizontal="center" wrapText="1"/>
    </xf>
    <xf numFmtId="165" fontId="9" fillId="0" borderId="0" xfId="0" applyNumberFormat="1" applyFont="1" applyFill="1" applyBorder="1" applyAlignment="1">
      <alignment horizontal="center" wrapText="1"/>
    </xf>
    <xf numFmtId="165" fontId="9" fillId="0" borderId="0" xfId="0" applyNumberFormat="1" applyFont="1" applyFill="1" applyBorder="1" applyAlignment="1">
      <alignment horizontal="center"/>
    </xf>
    <xf numFmtId="0" fontId="2" fillId="0" borderId="0" xfId="0" applyFont="1" applyFill="1" applyBorder="1"/>
    <xf numFmtId="0" fontId="8" fillId="0" borderId="0" xfId="0" applyFont="1" applyFill="1" applyBorder="1" applyAlignment="1">
      <alignment horizontal="center"/>
    </xf>
    <xf numFmtId="0" fontId="9" fillId="0" borderId="0" xfId="0" applyFont="1" applyFill="1" applyBorder="1"/>
    <xf numFmtId="14"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4" fontId="9"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165" fontId="10" fillId="0" borderId="0" xfId="0" applyNumberFormat="1" applyFont="1" applyFill="1" applyBorder="1"/>
    <xf numFmtId="0" fontId="13" fillId="0" borderId="0" xfId="0" applyFont="1" applyFill="1" applyBorder="1" applyAlignment="1">
      <alignment vertical="center"/>
    </xf>
    <xf numFmtId="0" fontId="9" fillId="0" borderId="0" xfId="0" applyFont="1" applyFill="1" applyBorder="1" applyAlignment="1">
      <alignment horizontal="left"/>
    </xf>
    <xf numFmtId="165" fontId="9" fillId="0" borderId="0" xfId="0" applyNumberFormat="1" applyFont="1" applyFill="1" applyBorder="1"/>
    <xf numFmtId="0" fontId="4" fillId="0" borderId="0" xfId="0" applyFont="1" applyAlignment="1">
      <alignment wrapText="1"/>
    </xf>
    <xf numFmtId="0" fontId="5" fillId="0" borderId="0" xfId="0" applyFont="1" applyAlignment="1">
      <alignment wrapText="1"/>
    </xf>
    <xf numFmtId="0" fontId="4" fillId="0" borderId="0" xfId="0" applyFont="1" applyFill="1" applyAlignment="1">
      <alignment wrapText="1"/>
    </xf>
    <xf numFmtId="0" fontId="6" fillId="0" borderId="0" xfId="0" applyFont="1" applyAlignment="1">
      <alignment vertical="center" wrapText="1"/>
    </xf>
    <xf numFmtId="0" fontId="4" fillId="0" borderId="0" xfId="0" applyFont="1" applyAlignment="1">
      <alignment vertical="center" wrapText="1"/>
    </xf>
    <xf numFmtId="0" fontId="1" fillId="0" borderId="0" xfId="4" applyFont="1" applyAlignment="1" applyProtection="1">
      <alignment wrapText="1"/>
    </xf>
    <xf numFmtId="0" fontId="0" fillId="0" borderId="0" xfId="4" applyFont="1" applyFill="1" applyBorder="1" applyAlignment="1" applyProtection="1">
      <alignment horizontal="center"/>
      <protection locked="0"/>
    </xf>
    <xf numFmtId="0" fontId="0" fillId="0" borderId="0" xfId="0" applyAlignment="1">
      <alignment vertical="center" wrapText="1"/>
    </xf>
    <xf numFmtId="0" fontId="19" fillId="0" borderId="0" xfId="0" applyFont="1" applyFill="1" applyBorder="1" applyAlignment="1" applyProtection="1">
      <alignment vertical="center"/>
      <protection locked="0"/>
    </xf>
  </cellXfs>
  <cellStyles count="5">
    <cellStyle name="Hyperlink" xfId="4" builtinId="8"/>
    <cellStyle name="Normal" xfId="0" builtinId="0"/>
    <cellStyle name="Normal 12" xfId="1"/>
    <cellStyle name="Normal 2 10 2 2 2 2" xfId="3"/>
    <cellStyle name="Normal 3" xfId="2"/>
  </cellStyles>
  <dxfs count="13">
    <dxf>
      <fill>
        <patternFill>
          <bgColor theme="9" tint="0.59996337778862885"/>
        </patternFill>
      </fill>
    </dxf>
    <dxf>
      <fill>
        <patternFill>
          <bgColor theme="9" tint="0.59996337778862885"/>
        </patternFill>
      </fill>
    </dxf>
    <dxf>
      <fill>
        <patternFill>
          <bgColor theme="9" tint="0.79998168889431442"/>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volcano.si.edu/volcano.cfm?vn=311080" TargetMode="External"/><Relationship Id="rId117" Type="http://schemas.openxmlformats.org/officeDocument/2006/relationships/hyperlink" Target="http://volcano.si.edu/volcano.cfm?vn=290080" TargetMode="External"/><Relationship Id="rId21" Type="http://schemas.openxmlformats.org/officeDocument/2006/relationships/hyperlink" Target="http://volcano.si.edu/volcano.cfm?vn=320811" TargetMode="External"/><Relationship Id="rId42" Type="http://schemas.openxmlformats.org/officeDocument/2006/relationships/hyperlink" Target="http://volcano.si.edu/volcano.cfm?vn=311340" TargetMode="External"/><Relationship Id="rId47" Type="http://schemas.openxmlformats.org/officeDocument/2006/relationships/hyperlink" Target="http://volcano.si.edu/volcano.cfm?vn=312010" TargetMode="External"/><Relationship Id="rId63" Type="http://schemas.openxmlformats.org/officeDocument/2006/relationships/hyperlink" Target="http://volcano.si.edu/volcano.cfm?vn=312250" TargetMode="External"/><Relationship Id="rId68" Type="http://schemas.openxmlformats.org/officeDocument/2006/relationships/hyperlink" Target="http://volcano.si.edu/volcano.cfm?vn=313040" TargetMode="External"/><Relationship Id="rId84" Type="http://schemas.openxmlformats.org/officeDocument/2006/relationships/hyperlink" Target="http://volcano.si.edu/volcano.cfm?vn=261231" TargetMode="External"/><Relationship Id="rId89" Type="http://schemas.openxmlformats.org/officeDocument/2006/relationships/hyperlink" Target="http://volcano.si.edu/volcano.cfm?vn=263080" TargetMode="External"/><Relationship Id="rId112" Type="http://schemas.openxmlformats.org/officeDocument/2006/relationships/hyperlink" Target="http://volcano.si.edu/volcano.cfm?vn=283250" TargetMode="External"/><Relationship Id="rId133" Type="http://schemas.openxmlformats.org/officeDocument/2006/relationships/hyperlink" Target="http://volcano.si.edu/volcano.cfm?vn=355030" TargetMode="External"/><Relationship Id="rId138" Type="http://schemas.openxmlformats.org/officeDocument/2006/relationships/hyperlink" Target="http://volcano.si.edu/volcano.cfm?vn=360060" TargetMode="External"/><Relationship Id="rId154" Type="http://schemas.openxmlformats.org/officeDocument/2006/relationships/hyperlink" Target="http://volcano.si.edu/volcano.cfm?vn=273060" TargetMode="External"/><Relationship Id="rId16" Type="http://schemas.openxmlformats.org/officeDocument/2006/relationships/hyperlink" Target="http://volcano.si.edu/volcano.cfm?vn=323020" TargetMode="External"/><Relationship Id="rId107" Type="http://schemas.openxmlformats.org/officeDocument/2006/relationships/hyperlink" Target="http://volcano.si.edu/volcano.cfm?vn=282130" TargetMode="External"/><Relationship Id="rId11" Type="http://schemas.openxmlformats.org/officeDocument/2006/relationships/hyperlink" Target="http://volcano.si.edu/volcano.cfm?vn=322090" TargetMode="External"/><Relationship Id="rId32" Type="http://schemas.openxmlformats.org/officeDocument/2006/relationships/hyperlink" Target="http://volcano.si.edu/volcano.cfm?vn=311190" TargetMode="External"/><Relationship Id="rId37" Type="http://schemas.openxmlformats.org/officeDocument/2006/relationships/hyperlink" Target="http://volcano.si.edu/volcano.cfm?vn=311260" TargetMode="External"/><Relationship Id="rId53" Type="http://schemas.openxmlformats.org/officeDocument/2006/relationships/hyperlink" Target="http://volcano.si.edu/volcano.cfm?vn=312070" TargetMode="External"/><Relationship Id="rId58" Type="http://schemas.openxmlformats.org/officeDocument/2006/relationships/hyperlink" Target="http://volcano.si.edu/volcano.cfm?vn=312130" TargetMode="External"/><Relationship Id="rId74" Type="http://schemas.openxmlformats.org/officeDocument/2006/relationships/hyperlink" Target="http://volcano.si.edu/volcano.cfm?vn=211001" TargetMode="External"/><Relationship Id="rId79" Type="http://schemas.openxmlformats.org/officeDocument/2006/relationships/hyperlink" Target="http://volcano.si.edu/volcano.cfm?vn=241816" TargetMode="External"/><Relationship Id="rId102" Type="http://schemas.openxmlformats.org/officeDocument/2006/relationships/hyperlink" Target="http://volcano.si.edu/volcano.cfm?vn=273060" TargetMode="External"/><Relationship Id="rId123" Type="http://schemas.openxmlformats.org/officeDocument/2006/relationships/hyperlink" Target="http://volcano.si.edu/volcano.cfm?vn=341824" TargetMode="External"/><Relationship Id="rId128" Type="http://schemas.openxmlformats.org/officeDocument/2006/relationships/hyperlink" Target="http://volcano.si.edu/volcano.cfm?vn=343080" TargetMode="External"/><Relationship Id="rId144" Type="http://schemas.openxmlformats.org/officeDocument/2006/relationships/hyperlink" Target="http://volcano.si.edu/volcano.cfm?vn=241061" TargetMode="External"/><Relationship Id="rId149" Type="http://schemas.openxmlformats.org/officeDocument/2006/relationships/hyperlink" Target="http://volcano.si.edu/volcano.cfm?vn=266070" TargetMode="External"/><Relationship Id="rId5" Type="http://schemas.openxmlformats.org/officeDocument/2006/relationships/hyperlink" Target="http://volcano.si.edu/volcano.cfm?vn=321050" TargetMode="External"/><Relationship Id="rId90" Type="http://schemas.openxmlformats.org/officeDocument/2006/relationships/hyperlink" Target="http://volcano.si.edu/volcano.cfm?vn=263100" TargetMode="External"/><Relationship Id="rId95" Type="http://schemas.openxmlformats.org/officeDocument/2006/relationships/hyperlink" Target="http://volcano.si.edu/volcano.cfm?vn=264080" TargetMode="External"/><Relationship Id="rId22" Type="http://schemas.openxmlformats.org/officeDocument/2006/relationships/hyperlink" Target="http://volcano.si.edu/volcano.cfm?vn=311020" TargetMode="External"/><Relationship Id="rId27" Type="http://schemas.openxmlformats.org/officeDocument/2006/relationships/hyperlink" Target="http://volcano.si.edu/volcano.cfm?vn=311110" TargetMode="External"/><Relationship Id="rId43" Type="http://schemas.openxmlformats.org/officeDocument/2006/relationships/hyperlink" Target="http://volcano.si.edu/volcano.cfm?vn=311350" TargetMode="External"/><Relationship Id="rId48" Type="http://schemas.openxmlformats.org/officeDocument/2006/relationships/hyperlink" Target="http://volcano.si.edu/volcano.cfm?vn=312011" TargetMode="External"/><Relationship Id="rId64" Type="http://schemas.openxmlformats.org/officeDocument/2006/relationships/hyperlink" Target="http://volcano.si.edu/volcano.cfm?vn=312260" TargetMode="External"/><Relationship Id="rId69" Type="http://schemas.openxmlformats.org/officeDocument/2006/relationships/hyperlink" Target="http://volcano.si.edu/volcano.cfm?vn=313050" TargetMode="External"/><Relationship Id="rId113" Type="http://schemas.openxmlformats.org/officeDocument/2006/relationships/hyperlink" Target="http://volcano.si.edu/volcano.cfm?vn=283879" TargetMode="External"/><Relationship Id="rId118" Type="http://schemas.openxmlformats.org/officeDocument/2006/relationships/hyperlink" Target="http://volcano.si.edu/volcano.cfm?vn=300022" TargetMode="External"/><Relationship Id="rId134" Type="http://schemas.openxmlformats.org/officeDocument/2006/relationships/hyperlink" Target="http://volcano.si.edu/volcano.cfm?vn=355090" TargetMode="External"/><Relationship Id="rId139" Type="http://schemas.openxmlformats.org/officeDocument/2006/relationships/hyperlink" Target="http://volcano.si.edu/volcano.cfm?vn=360101" TargetMode="External"/><Relationship Id="rId80" Type="http://schemas.openxmlformats.org/officeDocument/2006/relationships/hyperlink" Target="http://volcano.si.edu/volcano.cfm?vn=254010" TargetMode="External"/><Relationship Id="rId85" Type="http://schemas.openxmlformats.org/officeDocument/2006/relationships/hyperlink" Target="http://volcano.si.edu/volcano.cfm?vn=261240" TargetMode="External"/><Relationship Id="rId150" Type="http://schemas.openxmlformats.org/officeDocument/2006/relationships/hyperlink" Target="http://volcano.si.edu/volcano.cfm?vn=342120" TargetMode="External"/><Relationship Id="rId155" Type="http://schemas.openxmlformats.org/officeDocument/2006/relationships/hyperlink" Target="http://volcano.si.edu/volcano.cfm?vn=261110" TargetMode="External"/><Relationship Id="rId12" Type="http://schemas.openxmlformats.org/officeDocument/2006/relationships/hyperlink" Target="http://volcano.si.edu/volcano.cfm?vn=322100" TargetMode="External"/><Relationship Id="rId17" Type="http://schemas.openxmlformats.org/officeDocument/2006/relationships/hyperlink" Target="http://volcano.si.edu/volcano.cfm?vn=323080" TargetMode="External"/><Relationship Id="rId25" Type="http://schemas.openxmlformats.org/officeDocument/2006/relationships/hyperlink" Target="http://volcano.si.edu/volcano.cfm?vn=311070" TargetMode="External"/><Relationship Id="rId33" Type="http://schemas.openxmlformats.org/officeDocument/2006/relationships/hyperlink" Target="http://volcano.si.edu/volcano.cfm?vn=311210" TargetMode="External"/><Relationship Id="rId38" Type="http://schemas.openxmlformats.org/officeDocument/2006/relationships/hyperlink" Target="http://volcano.si.edu/volcano.cfm?vn=311280" TargetMode="External"/><Relationship Id="rId46" Type="http://schemas.openxmlformats.org/officeDocument/2006/relationships/hyperlink" Target="http://volcano.si.edu/volcano.cfm?vn=311800" TargetMode="External"/><Relationship Id="rId59" Type="http://schemas.openxmlformats.org/officeDocument/2006/relationships/hyperlink" Target="http://volcano.si.edu/volcano.cfm?vn=312150" TargetMode="External"/><Relationship Id="rId67" Type="http://schemas.openxmlformats.org/officeDocument/2006/relationships/hyperlink" Target="http://volcano.si.edu/volcano.cfm?vn=313030" TargetMode="External"/><Relationship Id="rId103" Type="http://schemas.openxmlformats.org/officeDocument/2006/relationships/hyperlink" Target="http://volcano.si.edu/volcano.cfm?vn=273801" TargetMode="External"/><Relationship Id="rId108" Type="http://schemas.openxmlformats.org/officeDocument/2006/relationships/hyperlink" Target="http://volcano.si.edu/volcano.cfm?vn=283151" TargetMode="External"/><Relationship Id="rId116" Type="http://schemas.openxmlformats.org/officeDocument/2006/relationships/hyperlink" Target="http://volcano.si.edu/volcano.cfm?vn=290020" TargetMode="External"/><Relationship Id="rId124" Type="http://schemas.openxmlformats.org/officeDocument/2006/relationships/hyperlink" Target="http://volcano.si.edu/volcano.cfm?vn=342030" TargetMode="External"/><Relationship Id="rId129" Type="http://schemas.openxmlformats.org/officeDocument/2006/relationships/hyperlink" Target="http://volcano.si.edu/volcano.cfm?vn=344040" TargetMode="External"/><Relationship Id="rId137" Type="http://schemas.openxmlformats.org/officeDocument/2006/relationships/hyperlink" Target="http://volcano.si.edu/volcano.cfm?vn=357093" TargetMode="External"/><Relationship Id="rId20" Type="http://schemas.openxmlformats.org/officeDocument/2006/relationships/hyperlink" Target="http://volcano.si.edu/volcano.cfm?vn=320200" TargetMode="External"/><Relationship Id="rId41" Type="http://schemas.openxmlformats.org/officeDocument/2006/relationships/hyperlink" Target="http://volcano.si.edu/volcano.cfm?vn=311320" TargetMode="External"/><Relationship Id="rId54" Type="http://schemas.openxmlformats.org/officeDocument/2006/relationships/hyperlink" Target="http://volcano.si.edu/volcano.cfm?vn=312080" TargetMode="External"/><Relationship Id="rId62" Type="http://schemas.openxmlformats.org/officeDocument/2006/relationships/hyperlink" Target="http://volcano.si.edu/volcano.cfm?vn=312200" TargetMode="External"/><Relationship Id="rId70" Type="http://schemas.openxmlformats.org/officeDocument/2006/relationships/hyperlink" Target="http://volcano.si.edu/volcano.cfm?vn=312230" TargetMode="External"/><Relationship Id="rId75" Type="http://schemas.openxmlformats.org/officeDocument/2006/relationships/hyperlink" Target="http://volcano.si.edu/volcano.cfm?vn=211800" TargetMode="External"/><Relationship Id="rId83" Type="http://schemas.openxmlformats.org/officeDocument/2006/relationships/hyperlink" Target="http://volcano.si.edu/volcano.cfm?vn=261171" TargetMode="External"/><Relationship Id="rId88" Type="http://schemas.openxmlformats.org/officeDocument/2006/relationships/hyperlink" Target="http://volcano.si.edu/volcano.cfm?vn=263070" TargetMode="External"/><Relationship Id="rId91" Type="http://schemas.openxmlformats.org/officeDocument/2006/relationships/hyperlink" Target="http://volcano.si.edu/volcano.cfm?vn=263130" TargetMode="External"/><Relationship Id="rId96" Type="http://schemas.openxmlformats.org/officeDocument/2006/relationships/hyperlink" Target="http://volcano.si.edu/volcano.cfm?vn=266070" TargetMode="External"/><Relationship Id="rId111" Type="http://schemas.openxmlformats.org/officeDocument/2006/relationships/hyperlink" Target="http://volcano.si.edu/volcano.cfm?vn=283240" TargetMode="External"/><Relationship Id="rId132" Type="http://schemas.openxmlformats.org/officeDocument/2006/relationships/hyperlink" Target="http://volcano.si.edu/volcano.cfm?vn=345030" TargetMode="External"/><Relationship Id="rId140" Type="http://schemas.openxmlformats.org/officeDocument/2006/relationships/hyperlink" Target="http://volcano.si.edu/volcano.cfm?vn=355090" TargetMode="External"/><Relationship Id="rId145" Type="http://schemas.openxmlformats.org/officeDocument/2006/relationships/hyperlink" Target="http://volcano.si.edu/volcano.cfm?vn=241061" TargetMode="External"/><Relationship Id="rId153" Type="http://schemas.openxmlformats.org/officeDocument/2006/relationships/hyperlink" Target="http://volcano.si.edu/volcano.cfm?vn=261110" TargetMode="External"/><Relationship Id="rId1" Type="http://schemas.openxmlformats.org/officeDocument/2006/relationships/hyperlink" Target="http://volcano.si.edu/volcano.cfm?vn=321010" TargetMode="External"/><Relationship Id="rId6" Type="http://schemas.openxmlformats.org/officeDocument/2006/relationships/hyperlink" Target="http://volcano.si.edu/volcano.cfm?vn=321060" TargetMode="External"/><Relationship Id="rId15" Type="http://schemas.openxmlformats.org/officeDocument/2006/relationships/hyperlink" Target="http://volcano.si.edu/volcano.cfm?vn=323010" TargetMode="External"/><Relationship Id="rId23" Type="http://schemas.openxmlformats.org/officeDocument/2006/relationships/hyperlink" Target="http://volcano.si.edu/volcano.cfm?vn=311030" TargetMode="External"/><Relationship Id="rId28" Type="http://schemas.openxmlformats.org/officeDocument/2006/relationships/hyperlink" Target="http://volcano.si.edu/volcano.cfm?vn=311111" TargetMode="External"/><Relationship Id="rId36" Type="http://schemas.openxmlformats.org/officeDocument/2006/relationships/hyperlink" Target="http://volcano.si.edu/volcano.cfm?vn=311241" TargetMode="External"/><Relationship Id="rId49" Type="http://schemas.openxmlformats.org/officeDocument/2006/relationships/hyperlink" Target="http://volcano.si.edu/volcano.cfm?vn=312020" TargetMode="External"/><Relationship Id="rId57" Type="http://schemas.openxmlformats.org/officeDocument/2006/relationships/hyperlink" Target="http://volcano.si.edu/volcano.cfm?vn=312110" TargetMode="External"/><Relationship Id="rId106" Type="http://schemas.openxmlformats.org/officeDocument/2006/relationships/hyperlink" Target="http://volcano.si.edu/volcano.cfm?vn=282120" TargetMode="External"/><Relationship Id="rId114" Type="http://schemas.openxmlformats.org/officeDocument/2006/relationships/hyperlink" Target="http://volcano.si.edu/volcano.cfm?vn=284050" TargetMode="External"/><Relationship Id="rId119" Type="http://schemas.openxmlformats.org/officeDocument/2006/relationships/hyperlink" Target="http://volcano.si.edu/volcano.cfm?vn=300060" TargetMode="External"/><Relationship Id="rId127" Type="http://schemas.openxmlformats.org/officeDocument/2006/relationships/hyperlink" Target="http://volcano.si.edu/volcano.cfm?vn=343010" TargetMode="External"/><Relationship Id="rId10" Type="http://schemas.openxmlformats.org/officeDocument/2006/relationships/hyperlink" Target="http://volcano.si.edu/volcano.cfm?vn=322060" TargetMode="External"/><Relationship Id="rId31" Type="http://schemas.openxmlformats.org/officeDocument/2006/relationships/hyperlink" Target="http://volcano.si.edu/volcano.cfm?vn=311180" TargetMode="External"/><Relationship Id="rId44" Type="http://schemas.openxmlformats.org/officeDocument/2006/relationships/hyperlink" Target="http://volcano.si.edu/volcano.cfm?vn=311360" TargetMode="External"/><Relationship Id="rId52" Type="http://schemas.openxmlformats.org/officeDocument/2006/relationships/hyperlink" Target="http://volcano.si.edu/volcano.cfm?vn=312053" TargetMode="External"/><Relationship Id="rId60" Type="http://schemas.openxmlformats.org/officeDocument/2006/relationships/hyperlink" Target="http://volcano.si.edu/volcano.cfm?vn=312170" TargetMode="External"/><Relationship Id="rId65" Type="http://schemas.openxmlformats.org/officeDocument/2006/relationships/hyperlink" Target="http://volcano.si.edu/volcano.cfm?vn=313010" TargetMode="External"/><Relationship Id="rId73" Type="http://schemas.openxmlformats.org/officeDocument/2006/relationships/hyperlink" Target="http://volcano.si.edu/volcano.cfm?vn=311220" TargetMode="External"/><Relationship Id="rId78" Type="http://schemas.openxmlformats.org/officeDocument/2006/relationships/hyperlink" Target="http://volcano.si.edu/volcano.cfm?vn=241061" TargetMode="External"/><Relationship Id="rId81" Type="http://schemas.openxmlformats.org/officeDocument/2006/relationships/hyperlink" Target="http://volcano.si.edu/volcano.cfm?vn=261070" TargetMode="External"/><Relationship Id="rId86" Type="http://schemas.openxmlformats.org/officeDocument/2006/relationships/hyperlink" Target="http://volcano.si.edu/volcano.cfm?vn=261280" TargetMode="External"/><Relationship Id="rId94" Type="http://schemas.openxmlformats.org/officeDocument/2006/relationships/hyperlink" Target="http://volcano.si.edu/volcano.cfm?vn=322070" TargetMode="External"/><Relationship Id="rId99" Type="http://schemas.openxmlformats.org/officeDocument/2006/relationships/hyperlink" Target="http://volcano.si.edu/volcano.cfm?vn=272020" TargetMode="External"/><Relationship Id="rId101" Type="http://schemas.openxmlformats.org/officeDocument/2006/relationships/hyperlink" Target="http://volcano.si.edu/volcano.cfm?vn=273020" TargetMode="External"/><Relationship Id="rId122" Type="http://schemas.openxmlformats.org/officeDocument/2006/relationships/hyperlink" Target="http://volcano.si.edu/volcano.cfm?vn=341820" TargetMode="External"/><Relationship Id="rId130" Type="http://schemas.openxmlformats.org/officeDocument/2006/relationships/hyperlink" Target="http://volcano.si.edu/volcano.cfm?vn=344090" TargetMode="External"/><Relationship Id="rId135" Type="http://schemas.openxmlformats.org/officeDocument/2006/relationships/hyperlink" Target="http://volcano.si.edu/volcano.cfm?vn=357070" TargetMode="External"/><Relationship Id="rId143" Type="http://schemas.openxmlformats.org/officeDocument/2006/relationships/hyperlink" Target="http://volcano.si.edu/volcano.cfm?vn=241060" TargetMode="External"/><Relationship Id="rId148" Type="http://schemas.openxmlformats.org/officeDocument/2006/relationships/hyperlink" Target="http://volcano.si.edu/volcano.cfm?vn=211800" TargetMode="External"/><Relationship Id="rId151" Type="http://schemas.openxmlformats.org/officeDocument/2006/relationships/hyperlink" Target="http://volcano.si.edu/volcano.cfm?vn=272070" TargetMode="External"/><Relationship Id="rId4" Type="http://schemas.openxmlformats.org/officeDocument/2006/relationships/hyperlink" Target="http://volcano.si.edu/volcano.cfm?vn=321040" TargetMode="External"/><Relationship Id="rId9" Type="http://schemas.openxmlformats.org/officeDocument/2006/relationships/hyperlink" Target="http://volcano.si.edu/volcano.cfm?vn=322020" TargetMode="External"/><Relationship Id="rId13" Type="http://schemas.openxmlformats.org/officeDocument/2006/relationships/hyperlink" Target="http://volcano.si.edu/volcano.cfm?vn=322110" TargetMode="External"/><Relationship Id="rId18" Type="http://schemas.openxmlformats.org/officeDocument/2006/relationships/hyperlink" Target="http://volcano.si.edu/volcano.cfm?vn=320160" TargetMode="External"/><Relationship Id="rId39" Type="http://schemas.openxmlformats.org/officeDocument/2006/relationships/hyperlink" Target="http://volcano.si.edu/volcano.cfm?vn=311290" TargetMode="External"/><Relationship Id="rId109" Type="http://schemas.openxmlformats.org/officeDocument/2006/relationships/hyperlink" Target="http://volcano.si.edu/volcano.cfm?vn=283210" TargetMode="External"/><Relationship Id="rId34" Type="http://schemas.openxmlformats.org/officeDocument/2006/relationships/hyperlink" Target="http://volcano.si.edu/volcano.cfm?vn=311230" TargetMode="External"/><Relationship Id="rId50" Type="http://schemas.openxmlformats.org/officeDocument/2006/relationships/hyperlink" Target="http://volcano.si.edu/volcano.cfm?vn=312030" TargetMode="External"/><Relationship Id="rId55" Type="http://schemas.openxmlformats.org/officeDocument/2006/relationships/hyperlink" Target="http://volcano.si.edu/volcano.cfm?vn=312090" TargetMode="External"/><Relationship Id="rId76" Type="http://schemas.openxmlformats.org/officeDocument/2006/relationships/hyperlink" Target="http://volcano.si.edu/volcano.cfm?vn=241050" TargetMode="External"/><Relationship Id="rId97" Type="http://schemas.openxmlformats.org/officeDocument/2006/relationships/hyperlink" Target="http://volcano.si.edu/volcano.cfm?vn=271030" TargetMode="External"/><Relationship Id="rId104" Type="http://schemas.openxmlformats.org/officeDocument/2006/relationships/hyperlink" Target="http://volcano.si.edu/volcano.cfm?vn=281031" TargetMode="External"/><Relationship Id="rId120" Type="http://schemas.openxmlformats.org/officeDocument/2006/relationships/hyperlink" Target="http://volcano.si.edu/volcano.cfm?vn=341030" TargetMode="External"/><Relationship Id="rId125" Type="http://schemas.openxmlformats.org/officeDocument/2006/relationships/hyperlink" Target="http://volcano.si.edu/volcano.cfm?vn=342110" TargetMode="External"/><Relationship Id="rId141" Type="http://schemas.openxmlformats.org/officeDocument/2006/relationships/hyperlink" Target="http://volcano.si.edu/volcano.cfm?vn=282120" TargetMode="External"/><Relationship Id="rId146" Type="http://schemas.openxmlformats.org/officeDocument/2006/relationships/hyperlink" Target="http://volcano.si.edu/volcano.cfm?vn=241061" TargetMode="External"/><Relationship Id="rId7" Type="http://schemas.openxmlformats.org/officeDocument/2006/relationships/hyperlink" Target="http://volcano.si.edu/volcano.cfm?vn=321070" TargetMode="External"/><Relationship Id="rId71" Type="http://schemas.openxmlformats.org/officeDocument/2006/relationships/hyperlink" Target="http://volcano.si.edu/volcano.cfm?vn=311050" TargetMode="External"/><Relationship Id="rId92" Type="http://schemas.openxmlformats.org/officeDocument/2006/relationships/hyperlink" Target="http://volcano.si.edu/volcano.cfm?vn=263140" TargetMode="External"/><Relationship Id="rId2" Type="http://schemas.openxmlformats.org/officeDocument/2006/relationships/hyperlink" Target="http://volcano.si.edu/volcano.cfm?vn=321020" TargetMode="External"/><Relationship Id="rId29" Type="http://schemas.openxmlformats.org/officeDocument/2006/relationships/hyperlink" Target="http://volcano.si.edu/volcano.cfm?vn=311120" TargetMode="External"/><Relationship Id="rId24" Type="http://schemas.openxmlformats.org/officeDocument/2006/relationships/hyperlink" Target="http://volcano.si.edu/volcano.cfm?vn=311060" TargetMode="External"/><Relationship Id="rId40" Type="http://schemas.openxmlformats.org/officeDocument/2006/relationships/hyperlink" Target="http://volcano.si.edu/volcano.cfm?vn=311310" TargetMode="External"/><Relationship Id="rId45" Type="http://schemas.openxmlformats.org/officeDocument/2006/relationships/hyperlink" Target="http://volcano.si.edu/volcano.cfm?vn=311380" TargetMode="External"/><Relationship Id="rId66" Type="http://schemas.openxmlformats.org/officeDocument/2006/relationships/hyperlink" Target="http://volcano.si.edu/volcano.cfm?vn=313020" TargetMode="External"/><Relationship Id="rId87" Type="http://schemas.openxmlformats.org/officeDocument/2006/relationships/hyperlink" Target="http://volcano.si.edu/volcano.cfm?vn=263050" TargetMode="External"/><Relationship Id="rId110" Type="http://schemas.openxmlformats.org/officeDocument/2006/relationships/hyperlink" Target="http://volcano.si.edu/volcano.cfm?vn=283230" TargetMode="External"/><Relationship Id="rId115" Type="http://schemas.openxmlformats.org/officeDocument/2006/relationships/hyperlink" Target="http://volcano.si.edu/volcano.cfm?vn=285805" TargetMode="External"/><Relationship Id="rId131" Type="http://schemas.openxmlformats.org/officeDocument/2006/relationships/hyperlink" Target="http://volcano.si.edu/volcano.cfm?vn=345020" TargetMode="External"/><Relationship Id="rId136" Type="http://schemas.openxmlformats.org/officeDocument/2006/relationships/hyperlink" Target="http://volcano.si.edu/volcano.cfm?vn=357090" TargetMode="External"/><Relationship Id="rId61" Type="http://schemas.openxmlformats.org/officeDocument/2006/relationships/hyperlink" Target="http://volcano.si.edu/volcano.cfm?vn=312190" TargetMode="External"/><Relationship Id="rId82" Type="http://schemas.openxmlformats.org/officeDocument/2006/relationships/hyperlink" Target="http://volcano.si.edu/volcano.cfm?vn=261170" TargetMode="External"/><Relationship Id="rId152" Type="http://schemas.openxmlformats.org/officeDocument/2006/relationships/hyperlink" Target="http://volcano.si.edu/volcano.cfm?vn=282090" TargetMode="External"/><Relationship Id="rId19" Type="http://schemas.openxmlformats.org/officeDocument/2006/relationships/hyperlink" Target="http://volcano.si.edu/volcano.cfm?vn=320180" TargetMode="External"/><Relationship Id="rId14" Type="http://schemas.openxmlformats.org/officeDocument/2006/relationships/hyperlink" Target="http://volcano.si.edu/volcano.cfm?vn=322160" TargetMode="External"/><Relationship Id="rId30" Type="http://schemas.openxmlformats.org/officeDocument/2006/relationships/hyperlink" Target="http://volcano.si.edu/volcano.cfm?vn=311161" TargetMode="External"/><Relationship Id="rId35" Type="http://schemas.openxmlformats.org/officeDocument/2006/relationships/hyperlink" Target="http://volcano.si.edu/volcano.cfm?vn=311240" TargetMode="External"/><Relationship Id="rId56" Type="http://schemas.openxmlformats.org/officeDocument/2006/relationships/hyperlink" Target="http://volcano.si.edu/volcano.cfm?vn=312100" TargetMode="External"/><Relationship Id="rId77" Type="http://schemas.openxmlformats.org/officeDocument/2006/relationships/hyperlink" Target="http://volcano.si.edu/volcano.cfm?vn=241060" TargetMode="External"/><Relationship Id="rId100" Type="http://schemas.openxmlformats.org/officeDocument/2006/relationships/hyperlink" Target="http://volcano.si.edu/volcano.cfm?vn=272070" TargetMode="External"/><Relationship Id="rId105" Type="http://schemas.openxmlformats.org/officeDocument/2006/relationships/hyperlink" Target="http://volcano.si.edu/volcano.cfm?vn=282070" TargetMode="External"/><Relationship Id="rId126" Type="http://schemas.openxmlformats.org/officeDocument/2006/relationships/hyperlink" Target="http://volcano.si.edu/volcano.cfm?vn=342180" TargetMode="External"/><Relationship Id="rId147" Type="http://schemas.openxmlformats.org/officeDocument/2006/relationships/hyperlink" Target="http://volcano.si.edu/volcano.cfm?vn=241061" TargetMode="External"/><Relationship Id="rId8" Type="http://schemas.openxmlformats.org/officeDocument/2006/relationships/hyperlink" Target="http://volcano.si.edu/volcano.cfm?vn=322010" TargetMode="External"/><Relationship Id="rId51" Type="http://schemas.openxmlformats.org/officeDocument/2006/relationships/hyperlink" Target="http://volcano.si.edu/volcano.cfm?vn=312050" TargetMode="External"/><Relationship Id="rId72" Type="http://schemas.openxmlformats.org/officeDocument/2006/relationships/hyperlink" Target="http://volcano.si.edu/volcano.cfm?vn=312132" TargetMode="External"/><Relationship Id="rId93" Type="http://schemas.openxmlformats.org/officeDocument/2006/relationships/hyperlink" Target="http://volcano.si.edu/volcano.cfm?vn=263200" TargetMode="External"/><Relationship Id="rId98" Type="http://schemas.openxmlformats.org/officeDocument/2006/relationships/hyperlink" Target="http://volcano.si.edu/volcano.cfm?vn=272010" TargetMode="External"/><Relationship Id="rId121" Type="http://schemas.openxmlformats.org/officeDocument/2006/relationships/hyperlink" Target="http://volcano.si.edu/volcano.cfm?vn=341093" TargetMode="External"/><Relationship Id="rId142" Type="http://schemas.openxmlformats.org/officeDocument/2006/relationships/hyperlink" Target="http://volcano.si.edu/volcano.cfm?vn=261110" TargetMode="External"/><Relationship Id="rId3" Type="http://schemas.openxmlformats.org/officeDocument/2006/relationships/hyperlink" Target="http://volcano.si.edu/volcano.cfm?vn=32103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dx.doi.org/10.5066/F78G8HR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734"/>
  <sheetViews>
    <sheetView tabSelected="1" topLeftCell="O1" workbookViewId="0">
      <pane ySplit="1" topLeftCell="A113" activePane="bottomLeft" state="frozen"/>
      <selection activeCell="M1" sqref="M1"/>
      <selection pane="bottomLeft" activeCell="AX1" sqref="AX1"/>
    </sheetView>
  </sheetViews>
  <sheetFormatPr defaultColWidth="30.7109375" defaultRowHeight="15" x14ac:dyDescent="0.25"/>
  <cols>
    <col min="1" max="1" width="11.7109375" style="11" customWidth="1"/>
    <col min="2" max="2" width="16.140625" style="4" customWidth="1"/>
    <col min="3" max="3" width="16.140625" style="11" customWidth="1"/>
    <col min="4" max="4" width="19.140625" style="8" customWidth="1"/>
    <col min="5" max="5" width="18.140625" style="8" customWidth="1"/>
    <col min="6" max="6" width="27.7109375" style="8" bestFit="1" customWidth="1"/>
    <col min="7" max="7" width="37.5703125" style="8" bestFit="1" customWidth="1"/>
    <col min="8" max="11" width="16.140625" style="11" customWidth="1"/>
    <col min="12" max="15" width="16.140625" style="8" customWidth="1"/>
    <col min="16" max="16" width="16.140625" style="22" customWidth="1"/>
    <col min="17" max="17" width="16.140625" style="14" customWidth="1"/>
    <col min="18" max="18" width="16.140625" style="24" customWidth="1"/>
    <col min="19" max="22" width="8.7109375" style="16" customWidth="1"/>
    <col min="23" max="23" width="8.7109375" style="15" customWidth="1"/>
    <col min="24" max="27" width="8.7109375" style="16" customWidth="1"/>
    <col min="28" max="30" width="8.7109375" style="15" customWidth="1"/>
    <col min="31" max="46" width="16.140625" style="12" customWidth="1"/>
    <col min="47" max="47" width="56" style="33" customWidth="1"/>
    <col min="48" max="48" width="25.7109375" style="10" customWidth="1"/>
    <col min="49" max="49" width="30.7109375" style="28"/>
    <col min="50" max="51" width="15.7109375" style="8" customWidth="1"/>
    <col min="52" max="52" width="15.7109375" style="10" customWidth="1"/>
    <col min="53" max="56" width="15.7109375" style="8" customWidth="1"/>
    <col min="57" max="59" width="30.7109375" style="11"/>
    <col min="60" max="63" width="8.7109375" style="8" customWidth="1"/>
    <col min="64" max="64" width="8.7109375" style="23" customWidth="1"/>
    <col min="65" max="68" width="8.7109375" style="8" customWidth="1"/>
    <col min="69" max="71" width="8.7109375" style="23" customWidth="1"/>
    <col min="72" max="87" width="30.7109375" style="12"/>
    <col min="88" max="88" width="30.7109375" style="8"/>
    <col min="89" max="89" width="64.140625" style="30" customWidth="1"/>
    <col min="90" max="16384" width="30.7109375" style="8"/>
  </cols>
  <sheetData>
    <row r="1" spans="1:89" s="91" customFormat="1" ht="30" customHeight="1" x14ac:dyDescent="0.25">
      <c r="A1" s="75" t="s">
        <v>0</v>
      </c>
      <c r="B1" s="76" t="s">
        <v>1</v>
      </c>
      <c r="C1" s="77" t="s">
        <v>2</v>
      </c>
      <c r="D1" s="75" t="s">
        <v>3</v>
      </c>
      <c r="E1" s="75" t="s">
        <v>4</v>
      </c>
      <c r="F1" s="75" t="s">
        <v>5</v>
      </c>
      <c r="G1" s="75" t="s">
        <v>6</v>
      </c>
      <c r="H1" s="77" t="s">
        <v>7</v>
      </c>
      <c r="I1" s="77" t="s">
        <v>8</v>
      </c>
      <c r="J1" s="77" t="s">
        <v>9</v>
      </c>
      <c r="K1" s="77" t="s">
        <v>10</v>
      </c>
      <c r="L1" s="78" t="s">
        <v>12</v>
      </c>
      <c r="M1" s="78" t="s">
        <v>13</v>
      </c>
      <c r="N1" s="78" t="s">
        <v>14</v>
      </c>
      <c r="O1" s="78" t="s">
        <v>15</v>
      </c>
      <c r="P1" s="79" t="s">
        <v>16</v>
      </c>
      <c r="Q1" s="80" t="s">
        <v>17</v>
      </c>
      <c r="R1" s="81" t="s">
        <v>18</v>
      </c>
      <c r="S1" s="82" t="s">
        <v>19</v>
      </c>
      <c r="T1" s="82" t="s">
        <v>20</v>
      </c>
      <c r="U1" s="82" t="s">
        <v>21</v>
      </c>
      <c r="V1" s="82" t="s">
        <v>22</v>
      </c>
      <c r="W1" s="83" t="s">
        <v>23</v>
      </c>
      <c r="X1" s="82" t="s">
        <v>24</v>
      </c>
      <c r="Y1" s="82" t="s">
        <v>25</v>
      </c>
      <c r="Z1" s="82" t="s">
        <v>26</v>
      </c>
      <c r="AA1" s="82" t="s">
        <v>27</v>
      </c>
      <c r="AB1" s="83" t="s">
        <v>28</v>
      </c>
      <c r="AC1" s="83" t="s">
        <v>29</v>
      </c>
      <c r="AD1" s="83" t="s">
        <v>30</v>
      </c>
      <c r="AE1" s="84" t="s">
        <v>31</v>
      </c>
      <c r="AF1" s="84" t="s">
        <v>32</v>
      </c>
      <c r="AG1" s="84" t="s">
        <v>33</v>
      </c>
      <c r="AH1" s="84" t="s">
        <v>34</v>
      </c>
      <c r="AI1" s="84" t="s">
        <v>35</v>
      </c>
      <c r="AJ1" s="84" t="s">
        <v>36</v>
      </c>
      <c r="AK1" s="84" t="s">
        <v>37</v>
      </c>
      <c r="AL1" s="84" t="s">
        <v>38</v>
      </c>
      <c r="AM1" s="84" t="s">
        <v>39</v>
      </c>
      <c r="AN1" s="84" t="s">
        <v>40</v>
      </c>
      <c r="AO1" s="84" t="s">
        <v>41</v>
      </c>
      <c r="AP1" s="84" t="s">
        <v>42</v>
      </c>
      <c r="AQ1" s="84" t="s">
        <v>43</v>
      </c>
      <c r="AR1" s="85" t="s">
        <v>44</v>
      </c>
      <c r="AS1" s="85" t="s">
        <v>45</v>
      </c>
      <c r="AT1" s="86" t="s">
        <v>46</v>
      </c>
      <c r="AU1" s="87" t="s">
        <v>521</v>
      </c>
      <c r="AV1" s="7" t="s">
        <v>48</v>
      </c>
      <c r="AW1" s="88"/>
      <c r="AX1" s="115" t="s">
        <v>49</v>
      </c>
      <c r="AY1" s="78" t="s">
        <v>12</v>
      </c>
      <c r="AZ1" s="7" t="s">
        <v>50</v>
      </c>
      <c r="BA1" s="89" t="s">
        <v>51</v>
      </c>
      <c r="BB1" s="78" t="s">
        <v>52</v>
      </c>
      <c r="BC1" s="78" t="s">
        <v>53</v>
      </c>
      <c r="BD1" s="78" t="s">
        <v>16</v>
      </c>
      <c r="BE1" s="80" t="s">
        <v>54</v>
      </c>
      <c r="BF1" s="80" t="s">
        <v>17</v>
      </c>
      <c r="BG1" s="81" t="s">
        <v>18</v>
      </c>
      <c r="BH1" s="82" t="s">
        <v>55</v>
      </c>
      <c r="BI1" s="82" t="s">
        <v>20</v>
      </c>
      <c r="BJ1" s="82" t="s">
        <v>21</v>
      </c>
      <c r="BK1" s="82" t="s">
        <v>22</v>
      </c>
      <c r="BL1" s="83" t="s">
        <v>23</v>
      </c>
      <c r="BM1" s="82" t="s">
        <v>24</v>
      </c>
      <c r="BN1" s="82" t="s">
        <v>25</v>
      </c>
      <c r="BO1" s="82" t="s">
        <v>26</v>
      </c>
      <c r="BP1" s="82" t="s">
        <v>27</v>
      </c>
      <c r="BQ1" s="83" t="s">
        <v>28</v>
      </c>
      <c r="BR1" s="83" t="s">
        <v>29</v>
      </c>
      <c r="BS1" s="83" t="s">
        <v>30</v>
      </c>
      <c r="BT1" s="84" t="s">
        <v>31</v>
      </c>
      <c r="BU1" s="84" t="s">
        <v>32</v>
      </c>
      <c r="BV1" s="84" t="s">
        <v>33</v>
      </c>
      <c r="BW1" s="84" t="s">
        <v>34</v>
      </c>
      <c r="BX1" s="84" t="s">
        <v>35</v>
      </c>
      <c r="BY1" s="84" t="s">
        <v>36</v>
      </c>
      <c r="BZ1" s="84" t="s">
        <v>37</v>
      </c>
      <c r="CA1" s="84" t="s">
        <v>38</v>
      </c>
      <c r="CB1" s="84" t="s">
        <v>39</v>
      </c>
      <c r="CC1" s="84" t="s">
        <v>40</v>
      </c>
      <c r="CD1" s="84" t="s">
        <v>41</v>
      </c>
      <c r="CE1" s="84" t="s">
        <v>42</v>
      </c>
      <c r="CF1" s="84" t="s">
        <v>43</v>
      </c>
      <c r="CG1" s="85" t="s">
        <v>44</v>
      </c>
      <c r="CH1" s="85" t="s">
        <v>45</v>
      </c>
      <c r="CI1" s="85" t="s">
        <v>46</v>
      </c>
      <c r="CJ1" s="82" t="s">
        <v>56</v>
      </c>
      <c r="CK1" s="90" t="s">
        <v>756</v>
      </c>
    </row>
    <row r="2" spans="1:89" x14ac:dyDescent="0.25">
      <c r="B2" s="4">
        <v>1001</v>
      </c>
      <c r="C2" s="11">
        <v>313040</v>
      </c>
      <c r="D2" s="10" t="s">
        <v>57</v>
      </c>
      <c r="E2" s="10" t="s">
        <v>57</v>
      </c>
      <c r="F2" s="10" t="s">
        <v>58</v>
      </c>
      <c r="G2" s="10" t="s">
        <v>59</v>
      </c>
      <c r="H2" s="13">
        <v>61.299241000000002</v>
      </c>
      <c r="I2" s="13">
        <v>-152.251364</v>
      </c>
      <c r="J2" s="13"/>
      <c r="K2" s="13"/>
      <c r="L2" s="17"/>
      <c r="M2" s="21" t="s">
        <v>60</v>
      </c>
      <c r="N2" s="21">
        <v>61.250000007530801</v>
      </c>
      <c r="O2" s="21">
        <v>-152.23000013273901</v>
      </c>
      <c r="P2" s="20">
        <v>31262</v>
      </c>
      <c r="Q2" s="14">
        <v>40.200000000000003</v>
      </c>
      <c r="R2" s="5">
        <v>6.4</v>
      </c>
      <c r="S2" s="3"/>
      <c r="T2" s="41">
        <v>266</v>
      </c>
      <c r="U2" s="41">
        <v>75</v>
      </c>
      <c r="V2" s="41">
        <v>95</v>
      </c>
      <c r="W2" s="42">
        <v>99</v>
      </c>
      <c r="X2" s="41">
        <v>125</v>
      </c>
      <c r="Y2" s="16">
        <v>477</v>
      </c>
      <c r="Z2" s="16">
        <v>254</v>
      </c>
      <c r="AA2" s="16">
        <v>622</v>
      </c>
      <c r="AB2" s="15">
        <v>7.7</v>
      </c>
      <c r="AC2" s="15">
        <v>0.42</v>
      </c>
      <c r="AD2" s="15">
        <v>1</v>
      </c>
      <c r="AE2" s="12">
        <v>88.458414514518495</v>
      </c>
      <c r="AF2" s="12">
        <v>331.24502848743907</v>
      </c>
      <c r="AG2" s="12">
        <v>237.10281592370796</v>
      </c>
      <c r="AH2" s="12">
        <v>40.200000000000003</v>
      </c>
      <c r="AI2" s="12">
        <v>150.051395854963</v>
      </c>
      <c r="AJ2" s="12">
        <v>124.8307893968032</v>
      </c>
      <c r="AK2" s="12">
        <v>143.4835911295898</v>
      </c>
      <c r="AL2" s="12">
        <v>134.49913040398962</v>
      </c>
      <c r="AM2" s="12">
        <v>134.49913040398962</v>
      </c>
      <c r="AN2" s="12">
        <v>111.47877245925406</v>
      </c>
      <c r="AO2" s="12">
        <v>124.8307893968032</v>
      </c>
      <c r="AP2" s="12">
        <v>82.515394698401593</v>
      </c>
      <c r="AQ2" s="12">
        <v>1.1024838828779098</v>
      </c>
      <c r="AS2" s="12">
        <v>200</v>
      </c>
      <c r="AT2" s="12">
        <v>130</v>
      </c>
      <c r="AU2" s="33" t="s">
        <v>757</v>
      </c>
      <c r="AV2" s="9"/>
      <c r="AW2" s="8"/>
      <c r="BD2" s="4"/>
      <c r="BG2" s="4"/>
      <c r="BI2" s="4"/>
      <c r="BJ2" s="4"/>
      <c r="BK2" s="4"/>
      <c r="BL2" s="6"/>
      <c r="BM2" s="4"/>
      <c r="BN2" s="4"/>
      <c r="BO2" s="4"/>
      <c r="BP2" s="4"/>
      <c r="BQ2" s="6"/>
      <c r="BR2" s="6"/>
      <c r="BS2" s="6"/>
    </row>
    <row r="3" spans="1:89" x14ac:dyDescent="0.25">
      <c r="B3" s="4">
        <v>1002</v>
      </c>
      <c r="C3" s="11">
        <v>313050</v>
      </c>
      <c r="D3" s="10" t="s">
        <v>61</v>
      </c>
      <c r="E3" s="10" t="s">
        <v>61</v>
      </c>
      <c r="F3" s="10" t="s">
        <v>58</v>
      </c>
      <c r="G3" s="10" t="s">
        <v>59</v>
      </c>
      <c r="H3" s="13">
        <v>61.640025000000001</v>
      </c>
      <c r="I3" s="13">
        <v>-152.411058</v>
      </c>
      <c r="J3" s="13"/>
      <c r="K3" s="13"/>
      <c r="M3" s="17"/>
      <c r="N3" s="17"/>
      <c r="O3" s="17"/>
      <c r="P3" s="20"/>
      <c r="R3" s="5"/>
      <c r="S3" s="3"/>
      <c r="T3" s="3"/>
      <c r="U3" s="3"/>
      <c r="V3" s="3"/>
      <c r="W3" s="6"/>
      <c r="X3" s="3"/>
      <c r="AV3" s="9"/>
      <c r="AW3" s="8"/>
      <c r="BD3" s="4"/>
      <c r="BG3" s="4"/>
      <c r="BI3" s="4"/>
      <c r="BJ3" s="4"/>
      <c r="BK3" s="4"/>
      <c r="BL3" s="6"/>
      <c r="BM3" s="4"/>
      <c r="BN3" s="4"/>
      <c r="BO3" s="4"/>
      <c r="BP3" s="4"/>
      <c r="BQ3" s="6"/>
      <c r="BR3" s="6"/>
      <c r="BS3" s="6"/>
    </row>
    <row r="4" spans="1:89" x14ac:dyDescent="0.25">
      <c r="B4" s="4">
        <v>1003</v>
      </c>
      <c r="C4" s="11">
        <v>313030</v>
      </c>
      <c r="D4" s="10" t="s">
        <v>62</v>
      </c>
      <c r="E4" s="10" t="s">
        <v>62</v>
      </c>
      <c r="F4" s="10" t="s">
        <v>58</v>
      </c>
      <c r="G4" s="10" t="s">
        <v>59</v>
      </c>
      <c r="H4" s="13">
        <v>60.485135999999997</v>
      </c>
      <c r="I4" s="13">
        <v>-152.74228299999999</v>
      </c>
      <c r="J4" s="13"/>
      <c r="K4" s="13"/>
      <c r="M4" s="17"/>
      <c r="N4" s="17"/>
      <c r="O4" s="17"/>
      <c r="P4" s="20"/>
      <c r="R4" s="5"/>
      <c r="S4" s="3"/>
      <c r="T4" s="3"/>
      <c r="U4" s="3"/>
      <c r="V4" s="3"/>
      <c r="W4" s="6"/>
      <c r="X4" s="3"/>
      <c r="AV4" s="9"/>
      <c r="AW4" s="8"/>
      <c r="BD4" s="4"/>
      <c r="BG4" s="4"/>
      <c r="BI4" s="4"/>
      <c r="BJ4" s="4"/>
      <c r="BK4" s="4"/>
      <c r="BL4" s="6"/>
      <c r="BM4" s="4"/>
      <c r="BN4" s="4"/>
      <c r="BO4" s="4"/>
      <c r="BP4" s="4"/>
      <c r="BQ4" s="6"/>
      <c r="BR4" s="6"/>
      <c r="BS4" s="6"/>
    </row>
    <row r="5" spans="1:89" x14ac:dyDescent="0.25">
      <c r="B5" s="4">
        <v>1004</v>
      </c>
      <c r="C5" s="11">
        <v>313020</v>
      </c>
      <c r="D5" s="10" t="s">
        <v>63</v>
      </c>
      <c r="E5" s="10" t="s">
        <v>63</v>
      </c>
      <c r="F5" s="10" t="s">
        <v>58</v>
      </c>
      <c r="G5" s="10" t="s">
        <v>59</v>
      </c>
      <c r="H5" s="13">
        <v>60.032119000000002</v>
      </c>
      <c r="I5" s="13">
        <v>-153.090228</v>
      </c>
      <c r="J5" s="13"/>
      <c r="K5" s="13"/>
      <c r="M5" s="17"/>
      <c r="N5" s="17"/>
      <c r="O5" s="17"/>
      <c r="P5" s="20"/>
      <c r="R5" s="5"/>
      <c r="S5" s="3"/>
      <c r="T5" s="3"/>
      <c r="U5" s="3"/>
      <c r="V5" s="3"/>
      <c r="W5" s="6"/>
      <c r="X5" s="3"/>
      <c r="AV5" s="9"/>
      <c r="AW5" s="8"/>
      <c r="BD5" s="4"/>
      <c r="BG5" s="4"/>
      <c r="BI5" s="4"/>
      <c r="BJ5" s="4"/>
      <c r="BK5" s="4"/>
      <c r="BL5" s="6"/>
      <c r="BM5" s="4"/>
      <c r="BN5" s="4"/>
      <c r="BO5" s="4"/>
      <c r="BP5" s="4"/>
      <c r="BQ5" s="6"/>
      <c r="BR5" s="6"/>
      <c r="BS5" s="6"/>
    </row>
    <row r="6" spans="1:89" x14ac:dyDescent="0.25">
      <c r="B6" s="4">
        <v>1005</v>
      </c>
      <c r="C6" s="11">
        <v>313010</v>
      </c>
      <c r="D6" s="10" t="s">
        <v>64</v>
      </c>
      <c r="E6" s="10" t="s">
        <v>64</v>
      </c>
      <c r="F6" s="10" t="s">
        <v>58</v>
      </c>
      <c r="G6" s="10" t="s">
        <v>59</v>
      </c>
      <c r="H6" s="13">
        <v>59.363159000000003</v>
      </c>
      <c r="I6" s="13">
        <v>-153.430362</v>
      </c>
      <c r="J6" s="13"/>
      <c r="K6" s="13" t="s">
        <v>65</v>
      </c>
      <c r="M6" s="17"/>
      <c r="N6" s="17"/>
      <c r="O6" s="17"/>
      <c r="P6" s="20"/>
      <c r="R6" s="5"/>
      <c r="S6" s="3"/>
      <c r="T6" s="3"/>
      <c r="U6" s="3"/>
      <c r="V6" s="3"/>
      <c r="W6" s="6"/>
      <c r="X6" s="3"/>
      <c r="AV6" s="9"/>
      <c r="AW6" s="8"/>
      <c r="BD6" s="4"/>
      <c r="BG6" s="4"/>
      <c r="BI6" s="4"/>
      <c r="BJ6" s="4"/>
      <c r="BK6" s="4"/>
      <c r="BL6" s="6"/>
      <c r="BM6" s="4"/>
      <c r="BN6" s="4"/>
      <c r="BO6" s="4"/>
      <c r="BP6" s="4"/>
      <c r="BQ6" s="6"/>
      <c r="BR6" s="6"/>
      <c r="BS6" s="6"/>
    </row>
    <row r="7" spans="1:89" x14ac:dyDescent="0.25">
      <c r="B7" s="4">
        <v>1006</v>
      </c>
      <c r="C7" s="11">
        <v>312260</v>
      </c>
      <c r="D7" s="10" t="s">
        <v>66</v>
      </c>
      <c r="E7" s="10" t="s">
        <v>66</v>
      </c>
      <c r="F7" s="10" t="s">
        <v>58</v>
      </c>
      <c r="G7" s="10" t="s">
        <v>67</v>
      </c>
      <c r="H7" s="13">
        <v>58.767400000000002</v>
      </c>
      <c r="I7" s="13">
        <v>-153.67490000000001</v>
      </c>
      <c r="J7" s="13"/>
      <c r="K7" s="13"/>
      <c r="M7" s="17"/>
      <c r="N7" s="17"/>
      <c r="O7" s="17"/>
      <c r="P7" s="20"/>
      <c r="R7" s="5"/>
      <c r="S7" s="3"/>
      <c r="T7" s="3"/>
      <c r="U7" s="3"/>
      <c r="V7" s="3"/>
      <c r="W7" s="6"/>
      <c r="X7" s="3"/>
      <c r="AV7" s="9"/>
      <c r="AW7" s="8"/>
      <c r="BD7" s="4"/>
      <c r="BG7" s="4"/>
      <c r="BI7" s="4"/>
      <c r="BJ7" s="4"/>
      <c r="BK7" s="4"/>
      <c r="BL7" s="6"/>
      <c r="BM7" s="4"/>
      <c r="BN7" s="4"/>
      <c r="BO7" s="4"/>
      <c r="BP7" s="4"/>
      <c r="BQ7" s="6"/>
      <c r="BR7" s="6"/>
      <c r="BS7" s="6"/>
    </row>
    <row r="8" spans="1:89" x14ac:dyDescent="0.25">
      <c r="B8" s="4">
        <v>1007</v>
      </c>
      <c r="C8" s="11">
        <v>312250</v>
      </c>
      <c r="D8" s="10" t="s">
        <v>68</v>
      </c>
      <c r="E8" s="10" t="s">
        <v>68</v>
      </c>
      <c r="F8" s="10" t="s">
        <v>58</v>
      </c>
      <c r="G8" s="10" t="s">
        <v>67</v>
      </c>
      <c r="H8" s="13">
        <v>58.611400000000003</v>
      </c>
      <c r="I8" s="13">
        <v>-154.04990000000001</v>
      </c>
      <c r="J8" s="13"/>
      <c r="K8" s="13"/>
      <c r="M8" s="17"/>
      <c r="N8" s="17"/>
      <c r="O8" s="17"/>
      <c r="P8" s="20"/>
      <c r="R8" s="5"/>
      <c r="S8" s="3"/>
      <c r="T8" s="3"/>
      <c r="U8" s="3"/>
      <c r="V8" s="3"/>
      <c r="W8" s="6"/>
      <c r="X8" s="3"/>
      <c r="AV8" s="9"/>
      <c r="AW8" s="8"/>
      <c r="BD8" s="4"/>
      <c r="BG8" s="4"/>
      <c r="BI8" s="4"/>
      <c r="BJ8" s="4"/>
      <c r="BK8" s="4"/>
      <c r="BL8" s="6"/>
      <c r="BM8" s="4"/>
      <c r="BN8" s="4"/>
      <c r="BO8" s="4"/>
      <c r="BP8" s="4"/>
      <c r="BQ8" s="6"/>
      <c r="BR8" s="6"/>
      <c r="BS8" s="6"/>
    </row>
    <row r="9" spans="1:89" x14ac:dyDescent="0.25">
      <c r="B9" s="4">
        <v>1008</v>
      </c>
      <c r="C9" s="11">
        <v>312230</v>
      </c>
      <c r="D9" s="10" t="s">
        <v>69</v>
      </c>
      <c r="E9" s="10" t="s">
        <v>69</v>
      </c>
      <c r="F9" s="10" t="s">
        <v>58</v>
      </c>
      <c r="G9" s="10" t="s">
        <v>67</v>
      </c>
      <c r="H9" s="13">
        <v>58.429546342000002</v>
      </c>
      <c r="I9" s="13">
        <v>-154.39021021900001</v>
      </c>
      <c r="J9" s="13"/>
      <c r="K9" s="13"/>
      <c r="M9" s="17"/>
      <c r="N9" s="17"/>
      <c r="O9" s="17"/>
      <c r="P9" s="20"/>
      <c r="R9" s="5"/>
      <c r="S9" s="3"/>
      <c r="T9" s="3"/>
      <c r="U9" s="3"/>
      <c r="V9" s="3"/>
      <c r="W9" s="6"/>
      <c r="X9" s="3"/>
      <c r="AV9" s="9"/>
      <c r="AW9" s="8"/>
      <c r="BD9" s="4"/>
      <c r="BG9" s="4"/>
      <c r="BI9" s="4"/>
      <c r="BJ9" s="4"/>
      <c r="BK9" s="4"/>
      <c r="BL9" s="6"/>
      <c r="BM9" s="4"/>
      <c r="BN9" s="4"/>
      <c r="BO9" s="4"/>
      <c r="BP9" s="4"/>
      <c r="BQ9" s="6"/>
      <c r="BR9" s="6"/>
      <c r="BS9" s="6"/>
    </row>
    <row r="10" spans="1:89" x14ac:dyDescent="0.25">
      <c r="B10" s="4">
        <v>1009</v>
      </c>
      <c r="C10" s="11">
        <v>312200</v>
      </c>
      <c r="D10" s="10" t="s">
        <v>70</v>
      </c>
      <c r="E10" s="10" t="s">
        <v>71</v>
      </c>
      <c r="F10" s="10" t="s">
        <v>58</v>
      </c>
      <c r="G10" s="10" t="s">
        <v>67</v>
      </c>
      <c r="H10" s="13">
        <v>58.331041665999997</v>
      </c>
      <c r="I10" s="13">
        <v>-154.70090561500001</v>
      </c>
      <c r="J10" s="13"/>
      <c r="K10" s="13"/>
      <c r="M10" s="17"/>
      <c r="N10" s="17"/>
      <c r="O10" s="17"/>
      <c r="P10" s="20"/>
      <c r="R10" s="5"/>
      <c r="S10" s="3"/>
      <c r="T10" s="3"/>
      <c r="U10" s="3"/>
      <c r="V10" s="3"/>
      <c r="W10" s="6"/>
      <c r="X10" s="3"/>
      <c r="AV10" s="9"/>
      <c r="AW10" s="8"/>
      <c r="BD10" s="4"/>
      <c r="BG10" s="4"/>
      <c r="BI10" s="4"/>
      <c r="BJ10" s="4"/>
      <c r="BK10" s="4"/>
      <c r="BL10" s="6"/>
      <c r="BM10" s="4"/>
      <c r="BN10" s="4"/>
      <c r="BO10" s="4"/>
      <c r="BP10" s="4"/>
      <c r="BQ10" s="6"/>
      <c r="BR10" s="6"/>
      <c r="BS10" s="6"/>
    </row>
    <row r="11" spans="1:89" x14ac:dyDescent="0.25">
      <c r="B11" s="4">
        <v>1010</v>
      </c>
      <c r="C11" s="11">
        <v>312170</v>
      </c>
      <c r="D11" s="10" t="s">
        <v>72</v>
      </c>
      <c r="E11" s="10" t="s">
        <v>72</v>
      </c>
      <c r="F11" s="10" t="s">
        <v>58</v>
      </c>
      <c r="G11" s="10" t="s">
        <v>67</v>
      </c>
      <c r="H11" s="13">
        <v>58.261287770000003</v>
      </c>
      <c r="I11" s="13">
        <v>-155.056857409</v>
      </c>
      <c r="J11" s="13"/>
      <c r="K11" s="13" t="s">
        <v>65</v>
      </c>
      <c r="M11" s="17" t="s">
        <v>73</v>
      </c>
      <c r="N11" s="21">
        <v>58.266666666666666</v>
      </c>
      <c r="O11" s="21">
        <v>-155.15666666666667</v>
      </c>
      <c r="P11" s="20">
        <v>33028</v>
      </c>
      <c r="Q11" s="14">
        <v>29</v>
      </c>
      <c r="R11" s="5">
        <v>5.9</v>
      </c>
      <c r="S11" s="3"/>
      <c r="T11" s="41">
        <v>98</v>
      </c>
      <c r="U11" s="41">
        <v>6.6</v>
      </c>
      <c r="V11" s="41">
        <v>95</v>
      </c>
      <c r="W11" s="42">
        <v>21</v>
      </c>
      <c r="X11" s="41">
        <v>53</v>
      </c>
      <c r="Y11" s="16">
        <v>225</v>
      </c>
      <c r="Z11" s="16">
        <v>90</v>
      </c>
      <c r="AA11" s="16">
        <v>204</v>
      </c>
      <c r="AB11" s="15">
        <v>1</v>
      </c>
      <c r="AC11" s="15">
        <v>0.36</v>
      </c>
      <c r="AD11" s="15">
        <v>2.8</v>
      </c>
      <c r="AE11" s="12">
        <v>50.326673330509948</v>
      </c>
      <c r="AF11" s="12">
        <v>202.60332747467845</v>
      </c>
      <c r="AG11" s="12">
        <v>52.868562595625519</v>
      </c>
      <c r="AH11" s="12">
        <v>52.868562595625519</v>
      </c>
      <c r="AI11" s="12">
        <v>104.5488446709457</v>
      </c>
      <c r="AJ11" s="12">
        <v>74.825723507730402</v>
      </c>
      <c r="AK11" s="12">
        <v>104.91862832627106</v>
      </c>
      <c r="AL11" s="12">
        <v>80.74158808603255</v>
      </c>
      <c r="AM11" s="12">
        <v>80.74158808603255</v>
      </c>
      <c r="AN11" s="12">
        <v>65.534130708271249</v>
      </c>
      <c r="AO11" s="12">
        <v>74.825723507730402</v>
      </c>
      <c r="AP11" s="12">
        <v>63.847143051677961</v>
      </c>
      <c r="AQ11" s="12">
        <v>1.2714957417008188</v>
      </c>
      <c r="AT11" s="12">
        <v>75</v>
      </c>
      <c r="AU11" s="33" t="s">
        <v>522</v>
      </c>
      <c r="AV11" s="9"/>
      <c r="AW11" s="8"/>
      <c r="BD11" s="4"/>
      <c r="BG11" s="4"/>
      <c r="BI11" s="4"/>
      <c r="BJ11" s="4"/>
      <c r="BK11" s="4"/>
      <c r="BL11" s="6"/>
      <c r="BM11" s="4"/>
      <c r="BN11" s="4"/>
      <c r="BO11" s="4"/>
      <c r="BP11" s="4"/>
      <c r="BQ11" s="6"/>
      <c r="BR11" s="6"/>
      <c r="BS11" s="6"/>
    </row>
    <row r="12" spans="1:89" x14ac:dyDescent="0.25">
      <c r="B12" s="4">
        <v>1011</v>
      </c>
      <c r="C12" s="11">
        <v>312190</v>
      </c>
      <c r="D12" s="10" t="s">
        <v>74</v>
      </c>
      <c r="E12" s="10" t="s">
        <v>74</v>
      </c>
      <c r="F12" s="10" t="s">
        <v>58</v>
      </c>
      <c r="G12" s="10" t="s">
        <v>67</v>
      </c>
      <c r="H12" s="13">
        <v>58.354680999999999</v>
      </c>
      <c r="I12" s="13">
        <v>-155.09284199999999</v>
      </c>
      <c r="J12" s="13"/>
      <c r="K12" s="13"/>
      <c r="M12" s="17" t="s">
        <v>75</v>
      </c>
      <c r="N12" s="21">
        <v>58.345555555555556</v>
      </c>
      <c r="O12" s="21">
        <v>-155.26750000000001</v>
      </c>
      <c r="P12" s="20">
        <v>33028</v>
      </c>
      <c r="Q12" s="14">
        <v>29.2</v>
      </c>
      <c r="R12" s="5">
        <v>6.23</v>
      </c>
      <c r="S12" s="3"/>
      <c r="T12" s="41">
        <v>98.3</v>
      </c>
      <c r="U12" s="41">
        <v>6.57</v>
      </c>
      <c r="V12" s="41">
        <v>95.3</v>
      </c>
      <c r="W12" s="42">
        <v>21.3</v>
      </c>
      <c r="X12" s="41">
        <v>52.5</v>
      </c>
      <c r="Y12" s="16">
        <v>225</v>
      </c>
      <c r="Z12" s="16">
        <v>89.7</v>
      </c>
      <c r="AA12" s="16">
        <v>204</v>
      </c>
      <c r="AB12" s="15">
        <v>1.04</v>
      </c>
      <c r="AC12" s="15">
        <v>0.35499999999999998</v>
      </c>
      <c r="AD12" s="15">
        <v>2.76</v>
      </c>
      <c r="AE12" s="12">
        <v>50.086792340082241</v>
      </c>
      <c r="AF12" s="12">
        <v>202.06560072679406</v>
      </c>
      <c r="AG12" s="12">
        <v>52.710597668842183</v>
      </c>
      <c r="AH12" s="12">
        <v>52.710597668842183</v>
      </c>
      <c r="AI12" s="12">
        <v>104.10074850983784</v>
      </c>
      <c r="AJ12" s="12">
        <v>74.343386154869336</v>
      </c>
      <c r="AK12" s="12">
        <v>104.53242334898505</v>
      </c>
      <c r="AL12" s="12">
        <v>80.226782376331755</v>
      </c>
      <c r="AM12" s="12">
        <v>80.226782376331755</v>
      </c>
      <c r="AN12" s="12">
        <v>65.156787358206998</v>
      </c>
      <c r="AO12" s="12">
        <v>74.343386154869336</v>
      </c>
      <c r="AP12" s="12">
        <v>63.52699191185576</v>
      </c>
      <c r="AQ12" s="12">
        <v>1.2716147560118143</v>
      </c>
      <c r="AT12" s="12">
        <v>75</v>
      </c>
      <c r="AU12" s="33" t="s">
        <v>523</v>
      </c>
      <c r="AV12" s="9"/>
      <c r="AW12" s="8"/>
      <c r="BD12" s="4"/>
      <c r="BG12" s="4"/>
      <c r="BI12" s="4"/>
      <c r="BJ12" s="4"/>
      <c r="BK12" s="4"/>
      <c r="BL12" s="6"/>
      <c r="BM12" s="4"/>
      <c r="BN12" s="4"/>
      <c r="BO12" s="4"/>
      <c r="BP12" s="4"/>
      <c r="BQ12" s="6"/>
      <c r="BR12" s="6"/>
      <c r="BS12" s="6"/>
    </row>
    <row r="13" spans="1:89" x14ac:dyDescent="0.25">
      <c r="B13" s="4">
        <v>1012</v>
      </c>
      <c r="C13" s="11">
        <v>312150</v>
      </c>
      <c r="D13" s="10" t="s">
        <v>77</v>
      </c>
      <c r="E13" s="10" t="s">
        <v>77</v>
      </c>
      <c r="F13" s="10" t="s">
        <v>58</v>
      </c>
      <c r="G13" s="10" t="s">
        <v>67</v>
      </c>
      <c r="H13" s="13">
        <v>58.184562042000003</v>
      </c>
      <c r="I13" s="13">
        <v>-155.29377075299999</v>
      </c>
      <c r="J13" s="13"/>
      <c r="K13" s="13" t="s">
        <v>65</v>
      </c>
      <c r="M13" s="17" t="s">
        <v>78</v>
      </c>
      <c r="N13" s="21">
        <v>58.194444444444443</v>
      </c>
      <c r="O13" s="21">
        <v>-155.14277777777778</v>
      </c>
      <c r="P13" s="20">
        <v>30166</v>
      </c>
      <c r="Q13" s="14">
        <v>42</v>
      </c>
      <c r="R13" s="5">
        <v>6.8</v>
      </c>
      <c r="S13" s="3"/>
      <c r="T13" s="41">
        <v>252</v>
      </c>
      <c r="U13" s="41">
        <v>29</v>
      </c>
      <c r="V13" s="41">
        <v>116</v>
      </c>
      <c r="W13" s="42">
        <v>65</v>
      </c>
      <c r="X13" s="3">
        <v>111</v>
      </c>
      <c r="Y13" s="16">
        <v>330</v>
      </c>
      <c r="Z13" s="16">
        <v>279</v>
      </c>
      <c r="AA13" s="16">
        <v>377</v>
      </c>
      <c r="AB13" s="15">
        <v>4.2</v>
      </c>
      <c r="AC13" s="15">
        <v>0.64</v>
      </c>
      <c r="AD13" s="15">
        <v>2.8</v>
      </c>
      <c r="AE13" s="12">
        <v>71.428126150753826</v>
      </c>
      <c r="AF13" s="12">
        <v>251.13812213603182</v>
      </c>
      <c r="AG13" s="12">
        <v>181.11998107422232</v>
      </c>
      <c r="AH13" s="12">
        <v>33.050819068259557</v>
      </c>
      <c r="AI13" s="12">
        <v>139.93873376872966</v>
      </c>
      <c r="AJ13" s="12">
        <v>113.53909699753348</v>
      </c>
      <c r="AK13" s="12">
        <v>135.02304016542701</v>
      </c>
      <c r="AL13" s="12">
        <v>122.29280622990638</v>
      </c>
      <c r="AM13" s="12">
        <v>122.29280622990638</v>
      </c>
      <c r="AN13" s="12">
        <v>96.860466190330101</v>
      </c>
      <c r="AO13" s="12">
        <v>113.53909699753348</v>
      </c>
      <c r="AP13" s="12">
        <v>73.294958032896517</v>
      </c>
      <c r="AQ13" s="12">
        <v>1.2640124922597877</v>
      </c>
      <c r="AT13" s="12">
        <v>120</v>
      </c>
      <c r="AU13" s="33" t="s">
        <v>522</v>
      </c>
      <c r="AV13" s="9"/>
      <c r="AW13" s="8"/>
      <c r="BD13" s="4"/>
      <c r="BG13" s="4"/>
      <c r="BI13" s="4"/>
      <c r="BJ13" s="4"/>
      <c r="BK13" s="4"/>
      <c r="BL13" s="6"/>
      <c r="BM13" s="4"/>
      <c r="BN13" s="4"/>
      <c r="BO13" s="4"/>
      <c r="BP13" s="4"/>
      <c r="BQ13" s="6"/>
      <c r="BR13" s="6"/>
      <c r="BS13" s="6"/>
    </row>
    <row r="14" spans="1:89" x14ac:dyDescent="0.25">
      <c r="B14" s="4">
        <v>1013</v>
      </c>
      <c r="C14" s="11">
        <v>312132</v>
      </c>
      <c r="D14" s="10" t="s">
        <v>79</v>
      </c>
      <c r="E14" s="10" t="s">
        <v>79</v>
      </c>
      <c r="F14" s="10" t="s">
        <v>58</v>
      </c>
      <c r="G14" s="10" t="s">
        <v>67</v>
      </c>
      <c r="H14" s="13">
        <v>57.870111190000003</v>
      </c>
      <c r="I14" s="13">
        <v>-155.41171450100001</v>
      </c>
      <c r="J14" s="13"/>
      <c r="K14" s="13"/>
      <c r="M14" s="17"/>
      <c r="N14" s="17"/>
      <c r="O14" s="17"/>
      <c r="P14" s="20"/>
      <c r="R14" s="5"/>
      <c r="S14" s="3"/>
      <c r="T14" s="3"/>
      <c r="U14" s="3"/>
      <c r="V14" s="3"/>
      <c r="W14" s="6"/>
      <c r="X14" s="3"/>
      <c r="AV14" s="9"/>
      <c r="AW14" s="8"/>
      <c r="BD14" s="4"/>
      <c r="BG14" s="4"/>
      <c r="BI14" s="4"/>
      <c r="BJ14" s="4"/>
      <c r="BK14" s="4"/>
      <c r="BL14" s="6"/>
      <c r="BM14" s="4"/>
      <c r="BN14" s="4"/>
      <c r="BO14" s="4"/>
      <c r="BP14" s="4"/>
      <c r="BQ14" s="6"/>
      <c r="BR14" s="6"/>
      <c r="BS14" s="6"/>
    </row>
    <row r="15" spans="1:89" x14ac:dyDescent="0.25">
      <c r="B15" s="4">
        <v>1014</v>
      </c>
      <c r="C15" s="11">
        <v>312130</v>
      </c>
      <c r="D15" s="10" t="s">
        <v>80</v>
      </c>
      <c r="E15" s="10" t="s">
        <v>80</v>
      </c>
      <c r="F15" s="10" t="s">
        <v>58</v>
      </c>
      <c r="G15" s="10" t="s">
        <v>67</v>
      </c>
      <c r="H15" s="13">
        <v>57.748701273999998</v>
      </c>
      <c r="I15" s="13">
        <v>-156.372722697</v>
      </c>
      <c r="J15" s="13"/>
      <c r="K15" s="13"/>
      <c r="M15" s="17" t="s">
        <v>81</v>
      </c>
      <c r="N15" s="21">
        <v>57.849999914901701</v>
      </c>
      <c r="O15" s="21">
        <v>-156.48999996257101</v>
      </c>
      <c r="P15" s="20">
        <v>28362</v>
      </c>
      <c r="Q15" s="14">
        <v>52.8</v>
      </c>
      <c r="R15" s="5">
        <v>5.9</v>
      </c>
      <c r="S15" s="3"/>
      <c r="T15" s="41">
        <v>17700</v>
      </c>
      <c r="U15" s="41">
        <v>450</v>
      </c>
      <c r="V15" s="41">
        <v>1500</v>
      </c>
      <c r="W15" s="42">
        <v>460</v>
      </c>
      <c r="X15" s="41">
        <v>120</v>
      </c>
      <c r="Y15" s="16">
        <v>1500</v>
      </c>
      <c r="Z15" s="16">
        <v>32000</v>
      </c>
      <c r="AA15" s="16">
        <v>1240</v>
      </c>
      <c r="AB15" s="15">
        <v>360</v>
      </c>
      <c r="AC15" s="15">
        <v>44</v>
      </c>
      <c r="AD15" s="15">
        <v>0.1</v>
      </c>
      <c r="AE15" s="12">
        <v>116.89689463844201</v>
      </c>
      <c r="AF15" s="12">
        <v>142.42531399671259</v>
      </c>
      <c r="AG15" s="12">
        <v>153.00545279753476</v>
      </c>
      <c r="AH15" s="12">
        <v>52.342950825200376</v>
      </c>
      <c r="AI15" s="12">
        <v>147.63954241126447</v>
      </c>
      <c r="AJ15" s="12">
        <v>122.12830050926044</v>
      </c>
      <c r="AK15" s="12">
        <v>141.47139702791389</v>
      </c>
      <c r="AL15" s="12">
        <v>131.57414190655561</v>
      </c>
      <c r="AM15" s="12">
        <v>131.57414190655561</v>
      </c>
      <c r="AN15" s="12">
        <v>124.23551827249881</v>
      </c>
      <c r="AO15" s="12">
        <v>122.12830050926044</v>
      </c>
      <c r="AP15" s="12">
        <v>87.235625667230408</v>
      </c>
      <c r="AQ15" s="12">
        <v>2.4275159192852334</v>
      </c>
      <c r="AT15" s="12">
        <v>150</v>
      </c>
      <c r="AU15" s="33" t="s">
        <v>76</v>
      </c>
      <c r="AV15" s="9"/>
      <c r="AW15" s="8"/>
      <c r="BD15" s="4"/>
      <c r="BG15" s="4"/>
      <c r="BI15" s="4"/>
      <c r="BJ15" s="4"/>
      <c r="BK15" s="4"/>
      <c r="BL15" s="6"/>
      <c r="BM15" s="4"/>
      <c r="BN15" s="4"/>
      <c r="BO15" s="4"/>
      <c r="BP15" s="4"/>
      <c r="BQ15" s="6"/>
      <c r="BR15" s="6"/>
      <c r="BS15" s="6"/>
    </row>
    <row r="16" spans="1:89" x14ac:dyDescent="0.25">
      <c r="B16" s="4">
        <v>1015</v>
      </c>
      <c r="C16" s="11">
        <v>312110</v>
      </c>
      <c r="D16" s="10" t="s">
        <v>82</v>
      </c>
      <c r="E16" s="10" t="s">
        <v>82</v>
      </c>
      <c r="F16" s="10" t="s">
        <v>58</v>
      </c>
      <c r="G16" s="10" t="s">
        <v>67</v>
      </c>
      <c r="H16" s="13">
        <v>57.130654135</v>
      </c>
      <c r="I16" s="13">
        <v>-156.992524105</v>
      </c>
      <c r="J16" s="13"/>
      <c r="K16" s="13"/>
      <c r="M16" s="17" t="s">
        <v>83</v>
      </c>
      <c r="N16" s="21">
        <v>57.180487999999997</v>
      </c>
      <c r="O16" s="21">
        <v>-157.020253</v>
      </c>
      <c r="P16" s="20">
        <v>29456</v>
      </c>
      <c r="Q16" s="14">
        <v>66</v>
      </c>
      <c r="R16" s="5">
        <v>6.35</v>
      </c>
      <c r="S16" s="3"/>
      <c r="T16" s="41">
        <v>198</v>
      </c>
      <c r="U16" s="41">
        <v>47</v>
      </c>
      <c r="V16" s="41">
        <v>227</v>
      </c>
      <c r="W16" s="42">
        <v>131</v>
      </c>
      <c r="X16" s="41">
        <v>245</v>
      </c>
      <c r="Y16" s="16">
        <v>491</v>
      </c>
      <c r="Z16" s="16">
        <v>528</v>
      </c>
      <c r="AA16" s="16">
        <v>560</v>
      </c>
      <c r="AB16" s="15">
        <v>0.8</v>
      </c>
      <c r="AC16" s="15">
        <v>0.12</v>
      </c>
      <c r="AD16" s="15">
        <v>0.41</v>
      </c>
      <c r="AE16" s="12">
        <v>73.464305035414668</v>
      </c>
      <c r="AF16" s="12">
        <v>312.2197981427795</v>
      </c>
      <c r="AG16" s="12">
        <v>210.07547828478766</v>
      </c>
      <c r="AH16" s="12">
        <v>23.67830978319958</v>
      </c>
      <c r="AI16" s="12">
        <v>194.21080732691615</v>
      </c>
      <c r="AJ16" s="12">
        <v>175.38302665045762</v>
      </c>
      <c r="AK16" s="12">
        <v>179.71379458361895</v>
      </c>
      <c r="AL16" s="12">
        <v>189.63429487993102</v>
      </c>
      <c r="AM16" s="12">
        <v>189.63429487993102</v>
      </c>
      <c r="AN16" s="12">
        <v>131.54929995767284</v>
      </c>
      <c r="AO16" s="12">
        <v>175.38302665045762</v>
      </c>
      <c r="AP16" s="12">
        <v>99.530668216828602</v>
      </c>
      <c r="AQ16" s="12">
        <v>1.01104852469375</v>
      </c>
      <c r="AT16" s="12">
        <v>190</v>
      </c>
      <c r="AU16" s="33" t="s">
        <v>523</v>
      </c>
      <c r="AV16" s="9"/>
      <c r="AW16" s="8"/>
      <c r="BD16" s="4"/>
      <c r="BG16" s="4"/>
      <c r="BI16" s="4"/>
      <c r="BJ16" s="4"/>
      <c r="BK16" s="4"/>
      <c r="BL16" s="6"/>
      <c r="BM16" s="4"/>
      <c r="BN16" s="4"/>
      <c r="BO16" s="4"/>
      <c r="BP16" s="4"/>
      <c r="BQ16" s="6"/>
      <c r="BR16" s="6"/>
      <c r="BS16" s="6"/>
    </row>
    <row r="17" spans="2:89" x14ac:dyDescent="0.25">
      <c r="B17" s="4">
        <v>1016</v>
      </c>
      <c r="C17" s="11">
        <v>312100</v>
      </c>
      <c r="D17" s="10" t="s">
        <v>84</v>
      </c>
      <c r="E17" s="10" t="s">
        <v>84</v>
      </c>
      <c r="F17" s="10" t="s">
        <v>58</v>
      </c>
      <c r="G17" s="10" t="s">
        <v>67</v>
      </c>
      <c r="H17" s="13">
        <v>57.018178515000002</v>
      </c>
      <c r="I17" s="13">
        <v>-157.19320491900001</v>
      </c>
      <c r="J17" s="13"/>
      <c r="K17" s="13"/>
      <c r="M17" s="17"/>
      <c r="N17" s="17"/>
      <c r="O17" s="17"/>
      <c r="P17" s="20"/>
      <c r="R17" s="5"/>
      <c r="S17" s="3"/>
      <c r="T17" s="3"/>
      <c r="U17" s="3"/>
      <c r="V17" s="3"/>
      <c r="W17" s="6"/>
      <c r="X17" s="3"/>
      <c r="AV17" s="9"/>
      <c r="AW17" s="8"/>
      <c r="BD17" s="4"/>
      <c r="BG17" s="4"/>
      <c r="BI17" s="4"/>
      <c r="BJ17" s="4"/>
      <c r="BK17" s="4"/>
      <c r="BL17" s="6"/>
      <c r="BM17" s="4"/>
      <c r="BN17" s="4"/>
      <c r="BO17" s="4"/>
      <c r="BP17" s="4"/>
      <c r="BQ17" s="6"/>
      <c r="BR17" s="6"/>
      <c r="BS17" s="6"/>
    </row>
    <row r="18" spans="2:89" x14ac:dyDescent="0.25">
      <c r="B18" s="4">
        <v>1017</v>
      </c>
      <c r="C18" s="11">
        <v>312090</v>
      </c>
      <c r="D18" s="10" t="s">
        <v>85</v>
      </c>
      <c r="E18" s="10" t="s">
        <v>85</v>
      </c>
      <c r="F18" s="10" t="s">
        <v>58</v>
      </c>
      <c r="G18" s="10" t="s">
        <v>67</v>
      </c>
      <c r="H18" s="13">
        <v>56.901825037000002</v>
      </c>
      <c r="I18" s="13">
        <v>-158.15367488199999</v>
      </c>
      <c r="J18" s="13"/>
      <c r="K18" s="13"/>
      <c r="M18" s="17" t="s">
        <v>86</v>
      </c>
      <c r="N18" s="21">
        <v>56.9299999260273</v>
      </c>
      <c r="O18" s="21">
        <v>-158.10000009932301</v>
      </c>
      <c r="P18" s="20">
        <v>27966</v>
      </c>
      <c r="Q18" s="14">
        <v>23</v>
      </c>
      <c r="R18" s="5">
        <v>5.7</v>
      </c>
      <c r="S18" s="3"/>
      <c r="T18" s="41">
        <v>99</v>
      </c>
      <c r="U18" s="41">
        <v>9.8000000000000007</v>
      </c>
      <c r="V18" s="41">
        <v>45</v>
      </c>
      <c r="W18" s="42">
        <v>31</v>
      </c>
      <c r="X18" s="41">
        <v>87</v>
      </c>
      <c r="Y18" s="16">
        <v>23</v>
      </c>
      <c r="Z18" s="16">
        <v>86</v>
      </c>
      <c r="AA18" s="16">
        <v>388</v>
      </c>
      <c r="AC18" s="15">
        <v>0.12</v>
      </c>
      <c r="AD18" s="15">
        <v>0.7</v>
      </c>
      <c r="AE18" s="12">
        <v>54.513989871608771</v>
      </c>
      <c r="AF18" s="12">
        <v>231.49543936470815</v>
      </c>
      <c r="AG18" s="12">
        <v>80.104001727943171</v>
      </c>
      <c r="AH18" s="12">
        <v>23</v>
      </c>
      <c r="AI18" s="12">
        <v>129.55966104153754</v>
      </c>
      <c r="AJ18" s="12">
        <v>102.05713460093261</v>
      </c>
      <c r="AK18" s="12">
        <v>126.27466604665062</v>
      </c>
      <c r="AL18" s="12">
        <v>109.92120288211947</v>
      </c>
      <c r="AM18" s="12">
        <v>109.92120288211947</v>
      </c>
      <c r="AN18" s="12">
        <v>82.217596376864122</v>
      </c>
      <c r="AO18" s="12">
        <v>102.05713460093261</v>
      </c>
      <c r="AP18" s="12">
        <v>62.528567300466307</v>
      </c>
      <c r="AQ18" s="12">
        <v>1.1591026130335309</v>
      </c>
      <c r="AT18" s="12">
        <v>100</v>
      </c>
      <c r="AU18" s="33" t="s">
        <v>523</v>
      </c>
      <c r="AV18" s="9"/>
      <c r="AW18" s="8"/>
      <c r="BD18" s="4"/>
      <c r="BG18" s="4"/>
      <c r="BI18" s="4"/>
      <c r="BJ18" s="4"/>
      <c r="BK18" s="4"/>
      <c r="BL18" s="6"/>
      <c r="BM18" s="4"/>
      <c r="BN18" s="4"/>
      <c r="BO18" s="4"/>
      <c r="BP18" s="4"/>
      <c r="BQ18" s="6"/>
      <c r="BR18" s="6"/>
      <c r="BS18" s="6"/>
    </row>
    <row r="19" spans="2:89" x14ac:dyDescent="0.25">
      <c r="B19" s="4">
        <v>1018</v>
      </c>
      <c r="C19" s="11">
        <v>312080</v>
      </c>
      <c r="D19" s="10" t="s">
        <v>87</v>
      </c>
      <c r="E19" s="10" t="s">
        <v>87</v>
      </c>
      <c r="F19" s="10" t="s">
        <v>58</v>
      </c>
      <c r="G19" s="10" t="s">
        <v>67</v>
      </c>
      <c r="H19" s="13">
        <v>56.560195471</v>
      </c>
      <c r="I19" s="13">
        <v>-158.79050153</v>
      </c>
      <c r="J19" s="13"/>
      <c r="K19" s="13"/>
      <c r="M19" s="17"/>
      <c r="N19" s="17"/>
      <c r="O19" s="17"/>
      <c r="P19" s="20"/>
      <c r="R19" s="5"/>
      <c r="S19" s="3"/>
      <c r="T19" s="3"/>
      <c r="U19" s="3"/>
      <c r="V19" s="3"/>
      <c r="W19" s="6"/>
      <c r="X19" s="3"/>
      <c r="AV19" s="9"/>
      <c r="AW19" s="8"/>
      <c r="BD19" s="4"/>
      <c r="BG19" s="4"/>
      <c r="BI19" s="4"/>
      <c r="BJ19" s="4"/>
      <c r="BK19" s="4"/>
      <c r="BL19" s="6"/>
      <c r="BM19" s="4"/>
      <c r="BN19" s="4"/>
      <c r="BO19" s="4"/>
      <c r="BP19" s="4"/>
      <c r="BQ19" s="6"/>
      <c r="BR19" s="6"/>
      <c r="BS19" s="6"/>
    </row>
    <row r="20" spans="2:89" x14ac:dyDescent="0.25">
      <c r="B20" s="4">
        <v>1019</v>
      </c>
      <c r="C20" s="11">
        <v>312070</v>
      </c>
      <c r="D20" s="10" t="s">
        <v>88</v>
      </c>
      <c r="E20" s="10" t="s">
        <v>88</v>
      </c>
      <c r="F20" s="10" t="s">
        <v>58</v>
      </c>
      <c r="G20" s="10" t="s">
        <v>67</v>
      </c>
      <c r="H20" s="13">
        <v>56.185870475999998</v>
      </c>
      <c r="I20" s="13">
        <v>-159.37833167400001</v>
      </c>
      <c r="J20" s="13"/>
      <c r="K20" s="13"/>
      <c r="M20" s="17"/>
      <c r="N20" s="17"/>
      <c r="O20" s="17"/>
      <c r="P20" s="20"/>
      <c r="R20" s="5"/>
      <c r="S20" s="3"/>
      <c r="T20" s="3"/>
      <c r="U20" s="3"/>
      <c r="V20" s="3"/>
      <c r="W20" s="6"/>
      <c r="X20" s="3"/>
      <c r="AV20" s="9"/>
      <c r="AW20" s="8"/>
      <c r="BD20" s="4"/>
      <c r="BG20" s="4"/>
      <c r="BI20" s="4"/>
      <c r="BJ20" s="4"/>
      <c r="BK20" s="4"/>
      <c r="BL20" s="6"/>
      <c r="BM20" s="4"/>
      <c r="BN20" s="4"/>
      <c r="BO20" s="4"/>
      <c r="BP20" s="4"/>
      <c r="BQ20" s="6"/>
      <c r="BR20" s="6"/>
      <c r="BS20" s="6"/>
    </row>
    <row r="21" spans="2:89" x14ac:dyDescent="0.25">
      <c r="B21" s="4">
        <v>1020</v>
      </c>
      <c r="C21" s="11">
        <v>312053</v>
      </c>
      <c r="D21" s="10" t="s">
        <v>89</v>
      </c>
      <c r="E21" s="10" t="s">
        <v>89</v>
      </c>
      <c r="F21" s="10" t="s">
        <v>58</v>
      </c>
      <c r="G21" s="10" t="s">
        <v>67</v>
      </c>
      <c r="H21" s="13">
        <v>55.930300000000003</v>
      </c>
      <c r="I21" s="13">
        <v>-160.0008</v>
      </c>
      <c r="J21" s="13"/>
      <c r="K21" s="13"/>
      <c r="M21" s="17"/>
      <c r="N21" s="17"/>
      <c r="O21" s="17"/>
      <c r="P21" s="20"/>
      <c r="R21" s="5"/>
      <c r="S21" s="3"/>
      <c r="T21" s="3"/>
      <c r="U21" s="3"/>
      <c r="V21" s="3"/>
      <c r="W21" s="6"/>
      <c r="X21" s="3"/>
      <c r="AU21" s="43"/>
      <c r="AV21" s="9"/>
      <c r="AW21" s="8"/>
      <c r="BD21" s="4"/>
      <c r="BG21" s="4"/>
      <c r="BI21" s="4"/>
      <c r="BJ21" s="4"/>
      <c r="BK21" s="4"/>
      <c r="BL21" s="6"/>
      <c r="BM21" s="4"/>
      <c r="BN21" s="4"/>
      <c r="BO21" s="4"/>
      <c r="BP21" s="4"/>
      <c r="BQ21" s="6"/>
      <c r="BR21" s="6"/>
      <c r="BS21" s="6"/>
    </row>
    <row r="22" spans="2:89" x14ac:dyDescent="0.25">
      <c r="B22" s="4">
        <v>1021</v>
      </c>
      <c r="C22" s="11">
        <v>312050</v>
      </c>
      <c r="D22" s="10" t="s">
        <v>90</v>
      </c>
      <c r="E22" s="10" t="s">
        <v>90</v>
      </c>
      <c r="F22" s="10" t="s">
        <v>58</v>
      </c>
      <c r="G22" s="10" t="s">
        <v>67</v>
      </c>
      <c r="H22" s="13">
        <v>55.634394606999997</v>
      </c>
      <c r="I22" s="13">
        <v>-161.20955263600001</v>
      </c>
      <c r="J22" s="13"/>
      <c r="K22" s="13"/>
      <c r="M22" s="17"/>
      <c r="N22" s="17"/>
      <c r="O22" s="17"/>
      <c r="P22" s="20"/>
      <c r="R22" s="5"/>
      <c r="S22" s="3"/>
      <c r="T22" s="3"/>
      <c r="U22" s="3"/>
      <c r="V22" s="3"/>
      <c r="W22" s="6"/>
      <c r="X22" s="3"/>
      <c r="AV22" s="9"/>
      <c r="AW22" s="8"/>
      <c r="BD22" s="4"/>
      <c r="BG22" s="4"/>
      <c r="BI22" s="4"/>
      <c r="BJ22" s="4"/>
      <c r="BK22" s="4"/>
      <c r="BL22" s="6"/>
      <c r="BM22" s="4"/>
      <c r="BN22" s="4"/>
      <c r="BO22" s="4"/>
      <c r="BP22" s="4"/>
      <c r="BQ22" s="6"/>
      <c r="BR22" s="6"/>
      <c r="BS22" s="6"/>
    </row>
    <row r="23" spans="2:89" x14ac:dyDescent="0.25">
      <c r="B23" s="4">
        <v>1022</v>
      </c>
      <c r="C23" s="11">
        <v>312030</v>
      </c>
      <c r="D23" s="10" t="s">
        <v>91</v>
      </c>
      <c r="E23" s="10" t="s">
        <v>91</v>
      </c>
      <c r="F23" s="10" t="s">
        <v>58</v>
      </c>
      <c r="G23" s="10" t="s">
        <v>67</v>
      </c>
      <c r="H23" s="13">
        <v>55.431699999999999</v>
      </c>
      <c r="I23" s="13">
        <v>-161.87870000000001</v>
      </c>
      <c r="J23" s="13"/>
      <c r="K23" s="13"/>
      <c r="M23" s="17"/>
      <c r="N23" s="17"/>
      <c r="O23" s="17"/>
      <c r="P23" s="20"/>
      <c r="R23" s="5"/>
      <c r="S23" s="3"/>
      <c r="T23" s="3"/>
      <c r="U23" s="3"/>
      <c r="V23" s="3"/>
      <c r="W23" s="6"/>
      <c r="X23" s="3"/>
      <c r="AV23" s="9"/>
      <c r="AW23" s="8"/>
      <c r="BD23" s="4"/>
      <c r="BG23" s="4"/>
      <c r="BI23" s="4"/>
      <c r="BJ23" s="4"/>
      <c r="BK23" s="4"/>
      <c r="BL23" s="6"/>
      <c r="BM23" s="4"/>
      <c r="BN23" s="4"/>
      <c r="BO23" s="4"/>
      <c r="BP23" s="4"/>
      <c r="BQ23" s="6"/>
      <c r="BR23" s="6"/>
      <c r="BS23" s="6"/>
    </row>
    <row r="24" spans="2:89" x14ac:dyDescent="0.25">
      <c r="B24" s="4">
        <v>1023</v>
      </c>
      <c r="C24" s="11">
        <v>312020</v>
      </c>
      <c r="D24" s="10" t="s">
        <v>92</v>
      </c>
      <c r="E24" s="10" t="s">
        <v>92</v>
      </c>
      <c r="F24" s="10" t="s">
        <v>58</v>
      </c>
      <c r="G24" s="10" t="s">
        <v>67</v>
      </c>
      <c r="H24" s="13">
        <v>55.341712999999999</v>
      </c>
      <c r="I24" s="13">
        <v>-162.07919799999999</v>
      </c>
      <c r="J24" s="13"/>
      <c r="K24" s="13"/>
      <c r="M24" s="17" t="s">
        <v>92</v>
      </c>
      <c r="N24" s="21">
        <v>55.329999948497303</v>
      </c>
      <c r="O24" s="21">
        <v>-162.13999992734301</v>
      </c>
      <c r="P24" s="20">
        <v>29454</v>
      </c>
      <c r="Q24" s="14">
        <v>65</v>
      </c>
      <c r="R24" s="5">
        <v>6.2</v>
      </c>
      <c r="S24" s="3"/>
      <c r="T24" s="3">
        <v>140</v>
      </c>
      <c r="U24" s="3">
        <v>9.8000000000000007</v>
      </c>
      <c r="V24" s="3">
        <v>30</v>
      </c>
      <c r="W24" s="6">
        <v>1</v>
      </c>
      <c r="X24" s="3">
        <v>148</v>
      </c>
      <c r="Y24" s="16">
        <v>52</v>
      </c>
      <c r="Z24" s="16">
        <v>100</v>
      </c>
      <c r="AA24" s="16">
        <v>292</v>
      </c>
      <c r="AB24" s="15">
        <v>4.5999999999999996</v>
      </c>
      <c r="AC24" s="15">
        <v>0.6</v>
      </c>
      <c r="AD24" s="15">
        <v>1.7</v>
      </c>
      <c r="AE24" s="12">
        <v>95.34654213083968</v>
      </c>
      <c r="AF24" s="12">
        <v>205.35151886255812</v>
      </c>
      <c r="AG24" s="12">
        <v>93.27261495179431</v>
      </c>
      <c r="AH24" s="12">
        <v>93.27261495179431</v>
      </c>
      <c r="AI24" s="12">
        <v>160.33127441156927</v>
      </c>
      <c r="AJ24" s="12">
        <v>136.41634516578819</v>
      </c>
      <c r="AK24" s="12">
        <v>152.02074685193764</v>
      </c>
      <c r="AL24" s="12">
        <v>147.06427585931658</v>
      </c>
      <c r="AM24" s="12">
        <v>147.06427585931658</v>
      </c>
      <c r="AN24" s="12">
        <v>121.20540899507813</v>
      </c>
      <c r="AO24" s="12">
        <v>136.41634516578819</v>
      </c>
      <c r="AP24" s="12">
        <v>114.84448005879125</v>
      </c>
      <c r="AQ24" s="12">
        <v>1.7793743876720147</v>
      </c>
      <c r="AS24" s="12">
        <v>185</v>
      </c>
      <c r="AT24" s="12">
        <v>185</v>
      </c>
      <c r="AU24" s="33" t="s">
        <v>587</v>
      </c>
      <c r="AV24" s="9"/>
      <c r="AW24" s="8"/>
      <c r="BD24" s="4"/>
      <c r="BG24" s="4"/>
      <c r="BI24" s="4"/>
      <c r="BJ24" s="4"/>
      <c r="BK24" s="4"/>
      <c r="BL24" s="6"/>
      <c r="BM24" s="4"/>
      <c r="BN24" s="4"/>
      <c r="BO24" s="4"/>
      <c r="BP24" s="4"/>
      <c r="BQ24" s="6"/>
      <c r="BR24" s="6"/>
      <c r="BS24" s="6"/>
    </row>
    <row r="25" spans="2:89" x14ac:dyDescent="0.25">
      <c r="B25" s="4">
        <v>1024</v>
      </c>
      <c r="C25" s="11">
        <v>312011</v>
      </c>
      <c r="D25" s="10" t="s">
        <v>93</v>
      </c>
      <c r="E25" s="10" t="s">
        <v>93</v>
      </c>
      <c r="F25" s="10" t="s">
        <v>58</v>
      </c>
      <c r="G25" s="10" t="s">
        <v>67</v>
      </c>
      <c r="H25" s="13">
        <v>55.184145999999998</v>
      </c>
      <c r="I25" s="13">
        <v>-162.27656300000001</v>
      </c>
      <c r="J25" s="13"/>
      <c r="K25" s="13"/>
      <c r="M25" s="17" t="s">
        <v>94</v>
      </c>
      <c r="N25" s="21">
        <v>55.219999885731902</v>
      </c>
      <c r="O25" s="21">
        <v>-162.41000010393699</v>
      </c>
      <c r="P25" s="20">
        <v>29408</v>
      </c>
      <c r="Q25" s="14">
        <v>53.6</v>
      </c>
      <c r="R25" s="5">
        <v>6.7</v>
      </c>
      <c r="S25" s="3"/>
      <c r="T25" s="41">
        <v>751</v>
      </c>
      <c r="U25" s="41">
        <v>16</v>
      </c>
      <c r="V25" s="41">
        <v>162</v>
      </c>
      <c r="W25" s="42">
        <v>5.7</v>
      </c>
      <c r="X25" s="41">
        <v>125</v>
      </c>
      <c r="Y25" s="16">
        <v>14</v>
      </c>
      <c r="Z25" s="16">
        <v>1370</v>
      </c>
      <c r="AA25" s="16">
        <v>248</v>
      </c>
      <c r="AB25" s="15">
        <v>25</v>
      </c>
      <c r="AD25" s="15">
        <v>0.67</v>
      </c>
      <c r="AE25" s="12">
        <v>85.455539952786182</v>
      </c>
      <c r="AF25" s="12">
        <v>133.10219742866519</v>
      </c>
      <c r="AG25" s="12">
        <v>90.666367346678214</v>
      </c>
      <c r="AH25" s="12">
        <v>90.666367346678214</v>
      </c>
      <c r="AI25" s="12">
        <v>150.051395854963</v>
      </c>
      <c r="AJ25" s="12">
        <v>124.8307893968032</v>
      </c>
      <c r="AK25" s="12">
        <v>143.4835911295898</v>
      </c>
      <c r="AL25" s="12">
        <v>134.49913040398962</v>
      </c>
      <c r="AM25" s="12">
        <v>134.49913040398962</v>
      </c>
      <c r="AN25" s="12">
        <v>109.9773351783879</v>
      </c>
      <c r="AO25" s="12">
        <v>124.8307893968032</v>
      </c>
      <c r="AP25" s="12">
        <v>107.74857837174071</v>
      </c>
      <c r="AQ25" s="12">
        <v>2.1920149638846413</v>
      </c>
      <c r="AT25" s="12">
        <v>150</v>
      </c>
      <c r="AU25" s="33" t="s">
        <v>523</v>
      </c>
      <c r="AV25" s="9"/>
      <c r="AW25" s="8"/>
      <c r="BD25" s="4"/>
      <c r="BG25" s="4"/>
      <c r="BI25" s="4"/>
      <c r="BJ25" s="4"/>
      <c r="BK25" s="4"/>
      <c r="BL25" s="6"/>
      <c r="BM25" s="4"/>
      <c r="BN25" s="4"/>
      <c r="BO25" s="4"/>
      <c r="BP25" s="4"/>
      <c r="BQ25" s="6"/>
      <c r="BR25" s="6"/>
      <c r="BS25" s="6"/>
    </row>
    <row r="26" spans="2:89" x14ac:dyDescent="0.25">
      <c r="B26" s="4">
        <v>1025</v>
      </c>
      <c r="C26" s="11">
        <v>312010</v>
      </c>
      <c r="D26" s="10" t="s">
        <v>95</v>
      </c>
      <c r="E26" s="10" t="s">
        <v>95</v>
      </c>
      <c r="F26" s="10" t="s">
        <v>58</v>
      </c>
      <c r="G26" s="10" t="s">
        <v>67</v>
      </c>
      <c r="H26" s="13">
        <v>55.078050099000002</v>
      </c>
      <c r="I26" s="13">
        <v>-162.83272888900001</v>
      </c>
      <c r="J26" s="13"/>
      <c r="K26" s="13"/>
      <c r="M26" s="17" t="s">
        <v>96</v>
      </c>
      <c r="N26" s="21">
        <v>54.939999967436698</v>
      </c>
      <c r="O26" s="21">
        <v>-162.90999979367899</v>
      </c>
      <c r="P26" s="20">
        <v>29454</v>
      </c>
      <c r="Q26" s="14">
        <v>50.6</v>
      </c>
      <c r="R26" s="5">
        <v>7.66</v>
      </c>
      <c r="S26" s="3"/>
      <c r="T26" s="41">
        <v>2030</v>
      </c>
      <c r="U26" s="41">
        <v>18</v>
      </c>
      <c r="V26" s="41">
        <v>869</v>
      </c>
      <c r="W26" s="42">
        <v>6.2</v>
      </c>
      <c r="X26" s="41">
        <v>47</v>
      </c>
      <c r="Y26" s="16">
        <v>27</v>
      </c>
      <c r="Z26" s="16">
        <v>4505</v>
      </c>
      <c r="AA26" s="16">
        <v>67</v>
      </c>
      <c r="AB26" s="15">
        <v>33</v>
      </c>
      <c r="AD26" s="15">
        <v>0.37</v>
      </c>
      <c r="AE26" s="12">
        <v>92.425560722692921</v>
      </c>
      <c r="AF26" s="12">
        <v>68.67597158966322</v>
      </c>
      <c r="AG26" s="12">
        <v>68.67597158966322</v>
      </c>
      <c r="AH26" s="12">
        <v>98.946763110041218</v>
      </c>
      <c r="AI26" s="12">
        <v>68.809398091715195</v>
      </c>
      <c r="AJ26" s="12">
        <v>100.08112398904842</v>
      </c>
      <c r="AK26" s="12">
        <v>74.325331208695275</v>
      </c>
      <c r="AL26" s="12">
        <v>74.325331208695275</v>
      </c>
      <c r="AM26" s="12">
        <v>80.854804149587636</v>
      </c>
      <c r="AN26" s="12">
        <v>68.809398091715195</v>
      </c>
      <c r="AO26" s="12">
        <v>68.742684840689208</v>
      </c>
      <c r="AP26" s="12">
        <v>2.5934418288330399</v>
      </c>
      <c r="AT26" s="12">
        <v>70</v>
      </c>
      <c r="AU26" s="33" t="s">
        <v>523</v>
      </c>
      <c r="AV26" s="9"/>
      <c r="AW26" s="8"/>
      <c r="BD26" s="4"/>
      <c r="BG26" s="4"/>
      <c r="BI26" s="4"/>
      <c r="BJ26" s="4"/>
      <c r="BK26" s="4"/>
      <c r="BL26" s="6"/>
      <c r="BM26" s="4"/>
      <c r="BN26" s="4"/>
      <c r="BO26" s="4"/>
      <c r="BP26" s="4"/>
      <c r="BQ26" s="6"/>
      <c r="BR26" s="6"/>
      <c r="BS26" s="6"/>
    </row>
    <row r="27" spans="2:89" x14ac:dyDescent="0.25">
      <c r="B27" s="4">
        <v>1026</v>
      </c>
      <c r="C27" s="11">
        <v>311380</v>
      </c>
      <c r="D27" s="10" t="s">
        <v>97</v>
      </c>
      <c r="E27" s="10" t="s">
        <v>97</v>
      </c>
      <c r="F27" s="10" t="s">
        <v>58</v>
      </c>
      <c r="G27" s="10" t="s">
        <v>98</v>
      </c>
      <c r="H27" s="13">
        <v>54.799300000000002</v>
      </c>
      <c r="I27" s="13">
        <v>-163.59229999999999</v>
      </c>
      <c r="J27" s="13"/>
      <c r="K27" s="13"/>
      <c r="M27" s="17"/>
      <c r="N27" s="17"/>
      <c r="O27" s="17"/>
      <c r="P27" s="20"/>
      <c r="R27" s="5"/>
      <c r="S27" s="3"/>
      <c r="T27" s="3"/>
      <c r="U27" s="3"/>
      <c r="V27" s="3"/>
      <c r="W27" s="6"/>
      <c r="X27" s="3"/>
      <c r="AV27" s="9"/>
      <c r="AW27" s="8"/>
      <c r="BD27" s="4"/>
      <c r="BG27" s="4"/>
      <c r="BI27" s="4"/>
      <c r="BJ27" s="4"/>
      <c r="BK27" s="4"/>
      <c r="BL27" s="6"/>
      <c r="BM27" s="4"/>
      <c r="BN27" s="4"/>
      <c r="BO27" s="4"/>
      <c r="BP27" s="4"/>
      <c r="BQ27" s="6"/>
      <c r="BR27" s="6"/>
      <c r="BS27" s="6"/>
    </row>
    <row r="28" spans="2:89" x14ac:dyDescent="0.25">
      <c r="B28" s="4">
        <v>1027</v>
      </c>
      <c r="C28" s="11">
        <v>311360</v>
      </c>
      <c r="D28" s="10" t="s">
        <v>99</v>
      </c>
      <c r="E28" s="10" t="s">
        <v>99</v>
      </c>
      <c r="F28" s="10" t="s">
        <v>58</v>
      </c>
      <c r="G28" s="10" t="s">
        <v>98</v>
      </c>
      <c r="H28" s="13">
        <v>54.756794999999997</v>
      </c>
      <c r="I28" s="13">
        <v>-163.970516</v>
      </c>
      <c r="J28" s="13"/>
      <c r="K28" s="13"/>
      <c r="M28" s="17"/>
      <c r="N28" s="17"/>
      <c r="O28" s="17"/>
      <c r="P28" s="20"/>
      <c r="R28" s="5"/>
      <c r="S28" s="3"/>
      <c r="T28" s="3"/>
      <c r="U28" s="3"/>
      <c r="V28" s="3"/>
      <c r="W28" s="6"/>
      <c r="X28" s="3"/>
      <c r="AV28" s="9"/>
      <c r="AW28" s="8"/>
      <c r="BD28" s="4"/>
      <c r="BG28" s="4"/>
      <c r="BI28" s="4"/>
      <c r="BJ28" s="4"/>
      <c r="BK28" s="4"/>
      <c r="BL28" s="6"/>
      <c r="BM28" s="4"/>
      <c r="BN28" s="4"/>
      <c r="BO28" s="4"/>
      <c r="BP28" s="4"/>
      <c r="BQ28" s="6"/>
      <c r="BR28" s="6"/>
      <c r="BS28" s="6"/>
    </row>
    <row r="29" spans="2:89" x14ac:dyDescent="0.25">
      <c r="B29" s="4">
        <v>1028</v>
      </c>
      <c r="C29" s="11">
        <v>311350</v>
      </c>
      <c r="D29" s="10" t="s">
        <v>100</v>
      </c>
      <c r="E29" s="10" t="s">
        <v>100</v>
      </c>
      <c r="F29" s="10" t="s">
        <v>58</v>
      </c>
      <c r="G29" s="10" t="s">
        <v>98</v>
      </c>
      <c r="H29" s="13">
        <v>54.664895420000001</v>
      </c>
      <c r="I29" s="13">
        <v>-164.37808092</v>
      </c>
      <c r="J29" s="13"/>
      <c r="K29" s="13"/>
      <c r="M29" s="17"/>
      <c r="N29" s="17"/>
      <c r="O29" s="17"/>
      <c r="P29" s="20"/>
      <c r="R29" s="5"/>
      <c r="S29" s="3"/>
      <c r="T29" s="3"/>
      <c r="U29" s="3"/>
      <c r="V29" s="3"/>
      <c r="W29" s="6"/>
      <c r="X29" s="3"/>
      <c r="AV29" s="9"/>
      <c r="AW29" s="8"/>
      <c r="BD29" s="4"/>
      <c r="BG29" s="4"/>
      <c r="BI29" s="4"/>
      <c r="BJ29" s="4"/>
      <c r="BK29" s="4"/>
      <c r="BL29" s="6"/>
      <c r="BM29" s="4"/>
      <c r="BN29" s="4"/>
      <c r="BO29" s="4"/>
      <c r="BP29" s="4"/>
      <c r="BQ29" s="6"/>
      <c r="BR29" s="6"/>
      <c r="BS29" s="6"/>
    </row>
    <row r="30" spans="2:89" x14ac:dyDescent="0.25">
      <c r="B30" s="4">
        <v>1029</v>
      </c>
      <c r="C30" s="11">
        <v>311340</v>
      </c>
      <c r="D30" s="10" t="s">
        <v>101</v>
      </c>
      <c r="E30" s="10" t="s">
        <v>101</v>
      </c>
      <c r="F30" s="10" t="s">
        <v>58</v>
      </c>
      <c r="G30" s="10" t="s">
        <v>98</v>
      </c>
      <c r="H30" s="13">
        <v>54.539900000000003</v>
      </c>
      <c r="I30" s="13">
        <v>-164.67269999999999</v>
      </c>
      <c r="J30" s="13"/>
      <c r="K30" s="13"/>
      <c r="M30" s="17"/>
      <c r="N30" s="17"/>
      <c r="O30" s="17"/>
      <c r="P30" s="20"/>
      <c r="R30" s="5"/>
      <c r="S30" s="3"/>
      <c r="T30" s="3"/>
      <c r="U30" s="3"/>
      <c r="V30" s="3"/>
      <c r="W30" s="6"/>
      <c r="X30" s="3"/>
      <c r="AV30" s="9"/>
      <c r="AW30" s="8"/>
      <c r="BD30" s="4"/>
      <c r="BG30" s="4"/>
      <c r="BI30" s="4"/>
      <c r="BJ30" s="4"/>
      <c r="BK30" s="4"/>
      <c r="BL30" s="6"/>
      <c r="BM30" s="4"/>
      <c r="BN30" s="4"/>
      <c r="BO30" s="4"/>
      <c r="BP30" s="4"/>
      <c r="BQ30" s="6"/>
      <c r="BR30" s="6"/>
      <c r="BS30" s="6"/>
    </row>
    <row r="31" spans="2:89" x14ac:dyDescent="0.25">
      <c r="B31" s="4">
        <v>1030</v>
      </c>
      <c r="D31" s="8" t="s">
        <v>102</v>
      </c>
      <c r="E31" s="8" t="s">
        <v>102</v>
      </c>
      <c r="F31" s="10" t="s">
        <v>58</v>
      </c>
      <c r="G31" s="10" t="s">
        <v>98</v>
      </c>
      <c r="H31" s="13">
        <v>54.256285986000002</v>
      </c>
      <c r="I31" s="13">
        <v>-165.653910897</v>
      </c>
      <c r="J31" s="13"/>
      <c r="K31" s="13"/>
      <c r="M31" s="21" t="s">
        <v>103</v>
      </c>
      <c r="N31" s="21">
        <v>54.140000088126897</v>
      </c>
      <c r="O31" s="21">
        <v>-165.639999916541</v>
      </c>
      <c r="P31" s="20">
        <v>29443</v>
      </c>
      <c r="Q31" s="14">
        <v>42.8</v>
      </c>
      <c r="R31" s="5">
        <v>7.47</v>
      </c>
      <c r="S31" s="3"/>
      <c r="T31" s="41">
        <v>1660</v>
      </c>
      <c r="U31" s="41">
        <v>35</v>
      </c>
      <c r="V31" s="41">
        <v>475</v>
      </c>
      <c r="W31" s="42">
        <v>46</v>
      </c>
      <c r="X31" s="41">
        <v>50</v>
      </c>
      <c r="Y31" s="16">
        <v>222</v>
      </c>
      <c r="Z31" s="16">
        <v>3440</v>
      </c>
      <c r="AA31" s="16">
        <v>82</v>
      </c>
      <c r="AB31" s="15">
        <v>5.7</v>
      </c>
      <c r="AD31" s="15">
        <v>0.67</v>
      </c>
      <c r="AE31" s="12">
        <v>78.956442054541697</v>
      </c>
      <c r="AF31" s="12">
        <v>132.56621530231644</v>
      </c>
      <c r="AG31" s="12">
        <v>118.48444521788218</v>
      </c>
      <c r="AH31" s="12">
        <v>105.51982621210146</v>
      </c>
      <c r="AI31" s="12">
        <v>101.81097186957368</v>
      </c>
      <c r="AJ31" s="12">
        <v>71.881645117589471</v>
      </c>
      <c r="AK31" s="12">
        <v>102.55691938323645</v>
      </c>
      <c r="AL31" s="12">
        <v>77.600431079595978</v>
      </c>
      <c r="AM31" s="12">
        <v>77.600431079595978</v>
      </c>
      <c r="AN31" s="12">
        <v>78.278436567068837</v>
      </c>
      <c r="AO31" s="12">
        <v>101.81097186957368</v>
      </c>
      <c r="AP31" s="12">
        <v>103.66539904083757</v>
      </c>
      <c r="AQ31" s="12">
        <v>2.1250341946507572</v>
      </c>
      <c r="AT31" s="12">
        <v>105</v>
      </c>
      <c r="AU31" s="33" t="s">
        <v>523</v>
      </c>
      <c r="AV31" s="9"/>
      <c r="AW31" s="8"/>
      <c r="BD31" s="4"/>
      <c r="BG31" s="4"/>
      <c r="BI31" s="4"/>
      <c r="BJ31" s="4"/>
      <c r="BK31" s="4"/>
      <c r="BL31" s="6"/>
      <c r="BM31" s="4"/>
      <c r="BN31" s="4"/>
      <c r="BO31" s="4"/>
      <c r="BP31" s="4"/>
      <c r="BQ31" s="6"/>
      <c r="BR31" s="6"/>
      <c r="BS31" s="6"/>
    </row>
    <row r="32" spans="2:89" x14ac:dyDescent="0.25">
      <c r="B32" s="4">
        <v>1031</v>
      </c>
      <c r="C32" s="11">
        <v>311320</v>
      </c>
      <c r="D32" s="10" t="s">
        <v>104</v>
      </c>
      <c r="E32" s="10" t="s">
        <v>104</v>
      </c>
      <c r="F32" s="10" t="s">
        <v>58</v>
      </c>
      <c r="G32" s="10" t="s">
        <v>98</v>
      </c>
      <c r="H32" s="13">
        <v>54.142379882999997</v>
      </c>
      <c r="I32" s="13">
        <v>-165.975075707</v>
      </c>
      <c r="J32" s="13" t="s">
        <v>65</v>
      </c>
      <c r="K32" s="13" t="s">
        <v>65</v>
      </c>
      <c r="M32" s="21" t="s">
        <v>105</v>
      </c>
      <c r="N32" s="21">
        <v>54.149999913821503</v>
      </c>
      <c r="O32" s="21">
        <v>-165.86000000018601</v>
      </c>
      <c r="P32" s="20">
        <v>29440</v>
      </c>
      <c r="Q32" s="12">
        <v>84</v>
      </c>
      <c r="R32" s="5">
        <v>7</v>
      </c>
      <c r="S32" s="3"/>
      <c r="T32" s="3">
        <v>323</v>
      </c>
      <c r="U32" s="3">
        <v>28</v>
      </c>
      <c r="V32" s="3">
        <v>12</v>
      </c>
      <c r="W32" s="6">
        <v>0.9</v>
      </c>
      <c r="X32" s="3">
        <v>145</v>
      </c>
      <c r="Y32" s="44">
        <v>43</v>
      </c>
      <c r="Z32" s="44">
        <v>420</v>
      </c>
      <c r="AA32" s="27">
        <v>172</v>
      </c>
      <c r="AB32" s="6">
        <v>11</v>
      </c>
      <c r="AC32" s="6">
        <v>1.3</v>
      </c>
      <c r="AD32" s="6">
        <v>1.1000000000000001</v>
      </c>
      <c r="AE32" s="12">
        <v>127.39763502074288</v>
      </c>
      <c r="AF32" s="12">
        <v>221.15227880611968</v>
      </c>
      <c r="AG32" s="12">
        <v>189.20815684830188</v>
      </c>
      <c r="AH32" s="12">
        <v>169.38571316739507</v>
      </c>
      <c r="AI32" s="12">
        <v>159.05833728428371</v>
      </c>
      <c r="AJ32" s="12">
        <v>134.97581700783303</v>
      </c>
      <c r="AK32" s="12">
        <v>150.96704542229213</v>
      </c>
      <c r="AL32" s="12">
        <v>145.4996709981578</v>
      </c>
      <c r="AM32" s="12">
        <v>145.4996709981578</v>
      </c>
      <c r="AN32" s="12">
        <v>136.44865300945034</v>
      </c>
      <c r="AO32" s="12">
        <v>159.05833728428371</v>
      </c>
      <c r="AP32" s="12">
        <v>164.22202522583939</v>
      </c>
      <c r="AQ32" s="12">
        <v>1.9881676602610945</v>
      </c>
      <c r="AR32" s="12">
        <v>235</v>
      </c>
      <c r="AS32" s="12">
        <v>170</v>
      </c>
      <c r="AT32" s="12">
        <v>190</v>
      </c>
      <c r="AU32" s="34" t="s">
        <v>524</v>
      </c>
      <c r="AV32" s="9" t="s">
        <v>106</v>
      </c>
      <c r="AW32" s="8"/>
      <c r="AZ32" s="10" t="s">
        <v>107</v>
      </c>
      <c r="BA32" s="8">
        <v>587</v>
      </c>
      <c r="BD32" s="4"/>
      <c r="BE32" s="11">
        <v>182</v>
      </c>
      <c r="BF32" s="11">
        <v>182</v>
      </c>
      <c r="BG32" s="4"/>
      <c r="BI32" s="4"/>
      <c r="BJ32" s="4"/>
      <c r="BK32" s="4"/>
      <c r="BL32" s="6"/>
      <c r="BM32" s="4"/>
      <c r="BN32" s="4"/>
      <c r="BO32" s="4"/>
      <c r="BP32" s="4"/>
      <c r="BQ32" s="6"/>
      <c r="BR32" s="6"/>
      <c r="BS32" s="6"/>
      <c r="BV32" s="12">
        <v>211</v>
      </c>
      <c r="CG32" s="12">
        <v>240</v>
      </c>
      <c r="CI32" s="58">
        <v>210</v>
      </c>
      <c r="CK32" s="30" t="s">
        <v>602</v>
      </c>
    </row>
    <row r="33" spans="2:89" x14ac:dyDescent="0.25">
      <c r="B33" s="4">
        <v>1032</v>
      </c>
      <c r="D33" s="8" t="s">
        <v>108</v>
      </c>
      <c r="E33" s="8" t="s">
        <v>108</v>
      </c>
      <c r="F33" s="10" t="s">
        <v>58</v>
      </c>
      <c r="G33" s="10" t="s">
        <v>98</v>
      </c>
      <c r="H33" s="13">
        <v>53.974716712000003</v>
      </c>
      <c r="I33" s="13">
        <v>-166.65521699799999</v>
      </c>
      <c r="J33" s="13"/>
      <c r="K33" s="13"/>
      <c r="M33" s="17" t="s">
        <v>109</v>
      </c>
      <c r="N33" s="21">
        <v>53.889999910514497</v>
      </c>
      <c r="O33" s="21">
        <v>-166.450000093265</v>
      </c>
      <c r="P33" s="20">
        <v>29490</v>
      </c>
      <c r="Q33" s="14">
        <v>50</v>
      </c>
      <c r="R33" s="5">
        <v>6.98</v>
      </c>
      <c r="S33" s="3"/>
      <c r="T33" s="41">
        <v>332</v>
      </c>
      <c r="U33" s="41">
        <v>6.5</v>
      </c>
      <c r="V33" s="41">
        <v>460</v>
      </c>
      <c r="W33" s="42">
        <v>6.3</v>
      </c>
      <c r="X33" s="41">
        <v>35</v>
      </c>
      <c r="Y33" s="16">
        <v>528</v>
      </c>
      <c r="Z33" s="16">
        <v>923</v>
      </c>
      <c r="AB33" s="15">
        <v>0.5</v>
      </c>
      <c r="AC33" s="15">
        <v>0.44</v>
      </c>
      <c r="AE33" s="12">
        <v>62.888050102573857</v>
      </c>
      <c r="AF33" s="12">
        <v>128.7903334673482</v>
      </c>
      <c r="AG33" s="12">
        <v>35.361146171233202</v>
      </c>
      <c r="AH33" s="12">
        <v>35.361146171233202</v>
      </c>
      <c r="AI33" s="12">
        <v>85.880287982083075</v>
      </c>
      <c r="AJ33" s="12">
        <v>54.89269594790477</v>
      </c>
      <c r="AK33" s="12">
        <v>88.719858107317975</v>
      </c>
      <c r="AL33" s="12">
        <v>59.52552784103284</v>
      </c>
      <c r="AM33" s="12">
        <v>59.52552784103284</v>
      </c>
      <c r="AN33" s="12">
        <v>61.206788971803348</v>
      </c>
      <c r="AO33" s="12">
        <v>54.89269594790477</v>
      </c>
      <c r="AP33" s="12">
        <v>45.126921059568986</v>
      </c>
      <c r="AQ33" s="12">
        <v>1.9685678686683015</v>
      </c>
      <c r="AT33" s="12">
        <v>60</v>
      </c>
      <c r="AU33" s="33" t="s">
        <v>525</v>
      </c>
      <c r="AV33" s="9"/>
      <c r="AW33" s="8"/>
      <c r="AZ33" s="10" t="s">
        <v>110</v>
      </c>
      <c r="BD33" s="4"/>
      <c r="BG33" s="4"/>
      <c r="BI33" s="4"/>
      <c r="BJ33" s="4"/>
      <c r="BK33" s="4"/>
      <c r="BL33" s="6"/>
      <c r="BM33" s="4"/>
      <c r="BN33" s="4"/>
      <c r="BO33" s="4"/>
      <c r="BP33" s="4"/>
      <c r="BQ33" s="6"/>
      <c r="BR33" s="6"/>
      <c r="BS33" s="6"/>
    </row>
    <row r="34" spans="2:89" x14ac:dyDescent="0.25">
      <c r="B34" s="4">
        <v>1033</v>
      </c>
      <c r="C34" s="11">
        <v>311310</v>
      </c>
      <c r="D34" s="10" t="s">
        <v>111</v>
      </c>
      <c r="E34" s="10" t="s">
        <v>111</v>
      </c>
      <c r="F34" s="10" t="s">
        <v>58</v>
      </c>
      <c r="G34" s="10" t="s">
        <v>98</v>
      </c>
      <c r="H34" s="13">
        <v>53.886709543000002</v>
      </c>
      <c r="I34" s="13">
        <v>-166.94247509900001</v>
      </c>
      <c r="J34" s="13"/>
      <c r="K34" s="13" t="s">
        <v>65</v>
      </c>
      <c r="M34" s="21" t="s">
        <v>112</v>
      </c>
      <c r="N34" s="21">
        <v>53.850000066537397</v>
      </c>
      <c r="O34" s="21">
        <v>-166.879999988511</v>
      </c>
      <c r="P34" s="20">
        <v>29444</v>
      </c>
      <c r="Q34" s="11">
        <v>98.6</v>
      </c>
      <c r="R34" s="4">
        <v>6.4</v>
      </c>
      <c r="S34" s="3"/>
      <c r="T34" s="26">
        <v>52</v>
      </c>
      <c r="U34" s="27">
        <v>4.8</v>
      </c>
      <c r="V34" s="27">
        <v>11.7</v>
      </c>
      <c r="W34" s="6">
        <v>4</v>
      </c>
      <c r="X34" s="27">
        <v>94</v>
      </c>
      <c r="Y34" s="44">
        <v>129</v>
      </c>
      <c r="Z34" s="44">
        <v>10</v>
      </c>
      <c r="AA34" s="27">
        <v>37</v>
      </c>
      <c r="AB34" s="6">
        <v>0.5</v>
      </c>
      <c r="AC34" s="6">
        <v>0.01</v>
      </c>
      <c r="AD34" s="6">
        <v>0.14000000000000001</v>
      </c>
      <c r="AE34" s="12">
        <v>61.204909735165529</v>
      </c>
      <c r="AF34" s="12">
        <v>225.99497072326068</v>
      </c>
      <c r="AG34" s="12">
        <v>79.108377551349975</v>
      </c>
      <c r="AH34" s="12">
        <v>64.331179841443998</v>
      </c>
      <c r="AI34" s="12">
        <v>133.76701144068733</v>
      </c>
      <c r="AJ34" s="12">
        <v>106.6985701166837</v>
      </c>
      <c r="AK34" s="12">
        <v>129.82895745573563</v>
      </c>
      <c r="AL34" s="12">
        <v>114.91737128845358</v>
      </c>
      <c r="AM34" s="12">
        <v>114.91737128845358</v>
      </c>
      <c r="AN34" s="12">
        <v>88.061140511809555</v>
      </c>
      <c r="AO34" s="12">
        <v>106.6985701166837</v>
      </c>
      <c r="AP34" s="12">
        <v>85.514874979063848</v>
      </c>
      <c r="AQ34" s="12">
        <v>1.2742951885375238</v>
      </c>
      <c r="AR34" s="12">
        <v>257</v>
      </c>
      <c r="AT34" s="12">
        <v>110</v>
      </c>
      <c r="AU34" s="33" t="s">
        <v>526</v>
      </c>
      <c r="AV34" s="9"/>
      <c r="AW34" s="8"/>
      <c r="AZ34" s="25" t="s">
        <v>113</v>
      </c>
      <c r="BD34" s="4"/>
      <c r="BE34" s="14">
        <v>148</v>
      </c>
      <c r="BF34" s="40">
        <v>195</v>
      </c>
      <c r="BG34" s="5">
        <v>7.8</v>
      </c>
      <c r="BI34" s="4"/>
      <c r="BJ34" s="4"/>
      <c r="BK34" s="4"/>
      <c r="BL34" s="6"/>
      <c r="BM34" s="4"/>
      <c r="BN34" s="4"/>
      <c r="BO34" s="4"/>
      <c r="BP34" s="4"/>
      <c r="BQ34" s="6"/>
      <c r="BR34" s="6"/>
      <c r="BS34" s="6"/>
      <c r="BT34" s="12">
        <v>262.9195602172731</v>
      </c>
      <c r="BU34" s="12">
        <v>252.18101980700317</v>
      </c>
      <c r="BV34" s="12">
        <v>223.07649304142444</v>
      </c>
      <c r="BW34" s="12">
        <v>223.07649304142444</v>
      </c>
      <c r="BX34" s="12">
        <v>209.62045993303457</v>
      </c>
      <c r="BY34" s="12">
        <v>193.51562568750006</v>
      </c>
      <c r="BZ34" s="12">
        <v>192.08947313924682</v>
      </c>
      <c r="CA34" s="12">
        <v>209.6074710329321</v>
      </c>
      <c r="CB34" s="12">
        <v>209.6074710329321</v>
      </c>
      <c r="CC34" s="12">
        <v>236.2635156251026</v>
      </c>
      <c r="CD34" s="12">
        <v>209.62045993303457</v>
      </c>
      <c r="CE34" s="12">
        <v>216.3484764872295</v>
      </c>
      <c r="CF34" s="12">
        <v>2.6988392755426753</v>
      </c>
      <c r="CI34" s="12">
        <v>220</v>
      </c>
      <c r="CK34" s="30" t="s">
        <v>660</v>
      </c>
    </row>
    <row r="35" spans="2:89" x14ac:dyDescent="0.25">
      <c r="B35" s="4">
        <v>1034</v>
      </c>
      <c r="C35" s="11">
        <v>311290</v>
      </c>
      <c r="D35" s="10" t="s">
        <v>114</v>
      </c>
      <c r="E35" s="10" t="s">
        <v>114</v>
      </c>
      <c r="F35" s="10" t="s">
        <v>58</v>
      </c>
      <c r="G35" s="10" t="s">
        <v>98</v>
      </c>
      <c r="H35" s="13">
        <v>53.430539000000003</v>
      </c>
      <c r="I35" s="13">
        <v>-168.130494</v>
      </c>
      <c r="J35" s="13"/>
      <c r="K35" s="13"/>
      <c r="M35" s="17" t="s">
        <v>115</v>
      </c>
      <c r="N35" s="59">
        <v>53.409999999735902</v>
      </c>
      <c r="O35" s="59">
        <v>-168.180000025505</v>
      </c>
      <c r="P35" s="20">
        <v>17052</v>
      </c>
      <c r="Q35" s="14">
        <v>22</v>
      </c>
      <c r="R35" s="5"/>
      <c r="S35" s="3"/>
      <c r="T35" s="3">
        <v>53</v>
      </c>
      <c r="U35" s="3">
        <v>5.6</v>
      </c>
      <c r="V35" s="3">
        <v>18</v>
      </c>
      <c r="W35" s="6">
        <v>7.5</v>
      </c>
      <c r="X35" s="3">
        <v>77</v>
      </c>
      <c r="Y35" s="16">
        <v>69</v>
      </c>
      <c r="Z35" s="16">
        <v>39</v>
      </c>
      <c r="AA35" s="16">
        <v>84</v>
      </c>
      <c r="AB35" s="15">
        <v>1.4</v>
      </c>
      <c r="AC35" s="15">
        <v>0.01</v>
      </c>
      <c r="AD35" s="15">
        <v>0.1</v>
      </c>
      <c r="AE35" s="12">
        <v>57.715342734384308</v>
      </c>
      <c r="AF35" s="12">
        <v>236.73819152542421</v>
      </c>
      <c r="AG35" s="12">
        <v>75.011361394043661</v>
      </c>
      <c r="AH35" s="12">
        <v>55.58073122562854</v>
      </c>
      <c r="AI35" s="12">
        <v>123.09529283888418</v>
      </c>
      <c r="AJ35" s="12">
        <v>94.960071639942157</v>
      </c>
      <c r="AK35" s="12">
        <v>120.79236993722446</v>
      </c>
      <c r="AL35" s="12">
        <v>102.29453456605944</v>
      </c>
      <c r="AM35" s="12">
        <v>103.40083345905526</v>
      </c>
      <c r="AN35" s="12">
        <v>94.9</v>
      </c>
      <c r="AO35" s="12">
        <v>119.00686274509809</v>
      </c>
      <c r="AP35" s="12">
        <v>83.166935449175014</v>
      </c>
      <c r="AQ35" s="12">
        <v>1.1718020016401094</v>
      </c>
      <c r="AT35" s="12">
        <v>102.3</v>
      </c>
      <c r="AU35" s="33" t="s">
        <v>527</v>
      </c>
      <c r="AV35" s="9"/>
      <c r="AW35" s="8"/>
      <c r="BD35" s="4"/>
      <c r="BG35" s="4"/>
      <c r="BI35" s="4"/>
      <c r="BJ35" s="4"/>
      <c r="BK35" s="4"/>
      <c r="BL35" s="6"/>
      <c r="BM35" s="4"/>
      <c r="BN35" s="4"/>
      <c r="BO35" s="4"/>
      <c r="BP35" s="4"/>
      <c r="BQ35" s="6"/>
      <c r="BR35" s="6"/>
      <c r="BS35" s="6"/>
    </row>
    <row r="36" spans="2:89" x14ac:dyDescent="0.25">
      <c r="B36" s="4">
        <v>1035</v>
      </c>
      <c r="C36" s="11">
        <v>311280</v>
      </c>
      <c r="D36" s="10" t="s">
        <v>116</v>
      </c>
      <c r="E36" s="10" t="s">
        <v>116</v>
      </c>
      <c r="F36" s="10" t="s">
        <v>58</v>
      </c>
      <c r="G36" s="10" t="s">
        <v>98</v>
      </c>
      <c r="H36" s="13">
        <v>53.150599999999997</v>
      </c>
      <c r="I36" s="13">
        <v>-168.56059999999999</v>
      </c>
      <c r="J36" s="13"/>
      <c r="K36" s="13" t="s">
        <v>65</v>
      </c>
      <c r="M36" s="17" t="s">
        <v>117</v>
      </c>
      <c r="N36" s="21">
        <v>53.210000090915699</v>
      </c>
      <c r="O36" s="21">
        <v>-168.459999954089</v>
      </c>
      <c r="P36" s="20">
        <v>29428</v>
      </c>
      <c r="Q36" s="14">
        <v>101</v>
      </c>
      <c r="R36" s="5">
        <v>8</v>
      </c>
      <c r="S36" s="3"/>
      <c r="T36" s="26">
        <v>487</v>
      </c>
      <c r="U36" s="27">
        <v>30.9</v>
      </c>
      <c r="V36" s="27">
        <v>19.3</v>
      </c>
      <c r="W36" s="6">
        <v>0.15</v>
      </c>
      <c r="X36" s="27">
        <v>270</v>
      </c>
      <c r="Y36" s="44">
        <v>170</v>
      </c>
      <c r="Z36" s="44">
        <v>630</v>
      </c>
      <c r="AA36" s="27">
        <v>146</v>
      </c>
      <c r="AB36" s="6">
        <v>60</v>
      </c>
      <c r="AC36" s="6">
        <v>3.9</v>
      </c>
      <c r="AD36" s="6">
        <v>2.2999999999999998</v>
      </c>
      <c r="AE36" s="12">
        <v>161.49658397505135</v>
      </c>
      <c r="AF36" s="12">
        <v>198.42481342260407</v>
      </c>
      <c r="AG36" s="12">
        <v>175.29958211467363</v>
      </c>
      <c r="AH36" s="12">
        <v>171.2175005329006</v>
      </c>
      <c r="AI36" s="12">
        <v>201.35982590349795</v>
      </c>
      <c r="AJ36" s="12">
        <v>183.76288558280407</v>
      </c>
      <c r="AK36" s="12">
        <v>185.47212422154581</v>
      </c>
      <c r="AL36" s="12">
        <v>198.85174484084604</v>
      </c>
      <c r="AM36" s="12">
        <v>198.85174484084604</v>
      </c>
      <c r="AN36" s="12">
        <v>180.17416440794869</v>
      </c>
      <c r="AO36" s="12">
        <v>201.35982590349795</v>
      </c>
      <c r="AP36" s="12">
        <v>186.28866321819928</v>
      </c>
      <c r="AQ36" s="12">
        <v>2.3957755772249056</v>
      </c>
      <c r="AT36" s="12">
        <v>180</v>
      </c>
      <c r="AU36" s="33" t="s">
        <v>528</v>
      </c>
      <c r="AV36" s="9"/>
      <c r="AW36" s="8"/>
      <c r="BD36" s="4"/>
      <c r="BG36" s="4"/>
      <c r="BI36" s="4"/>
      <c r="BJ36" s="4"/>
      <c r="BK36" s="4"/>
      <c r="BL36" s="6"/>
      <c r="BM36" s="4"/>
      <c r="BN36" s="4"/>
      <c r="BO36" s="4"/>
      <c r="BP36" s="4"/>
      <c r="BQ36" s="6"/>
      <c r="BR36" s="6"/>
      <c r="BS36" s="6"/>
    </row>
    <row r="37" spans="2:89" x14ac:dyDescent="0.25">
      <c r="B37" s="4">
        <v>1036</v>
      </c>
      <c r="C37" s="11">
        <v>311260</v>
      </c>
      <c r="D37" s="10" t="s">
        <v>118</v>
      </c>
      <c r="E37" s="10" t="s">
        <v>118</v>
      </c>
      <c r="F37" s="10" t="s">
        <v>58</v>
      </c>
      <c r="G37" s="10" t="s">
        <v>98</v>
      </c>
      <c r="H37" s="13">
        <v>53.008595344</v>
      </c>
      <c r="I37" s="13">
        <v>-169.72985825699999</v>
      </c>
      <c r="J37" s="12"/>
      <c r="K37" s="12"/>
      <c r="M37" s="17"/>
      <c r="N37" s="17"/>
      <c r="O37" s="17"/>
      <c r="P37" s="20"/>
      <c r="R37" s="5"/>
      <c r="S37" s="3"/>
      <c r="T37" s="3"/>
      <c r="U37" s="3"/>
      <c r="V37" s="3"/>
      <c r="W37" s="6"/>
      <c r="X37" s="3"/>
      <c r="AU37" s="33" t="s">
        <v>523</v>
      </c>
      <c r="AV37" s="9"/>
      <c r="AW37" s="8"/>
      <c r="BD37" s="4"/>
      <c r="BG37" s="4"/>
      <c r="BI37" s="4"/>
      <c r="BJ37" s="4"/>
      <c r="BK37" s="4"/>
      <c r="BL37" s="6"/>
      <c r="BM37" s="4"/>
      <c r="BN37" s="4"/>
      <c r="BO37" s="4"/>
      <c r="BP37" s="4"/>
      <c r="BQ37" s="6"/>
      <c r="BR37" s="6"/>
      <c r="BS37" s="6"/>
    </row>
    <row r="38" spans="2:89" x14ac:dyDescent="0.25">
      <c r="B38" s="4">
        <v>1037</v>
      </c>
      <c r="C38" s="11">
        <v>311241</v>
      </c>
      <c r="D38" s="10" t="s">
        <v>119</v>
      </c>
      <c r="E38" s="10" t="s">
        <v>119</v>
      </c>
      <c r="F38" s="10" t="s">
        <v>58</v>
      </c>
      <c r="G38" s="10" t="s">
        <v>98</v>
      </c>
      <c r="H38" s="13">
        <v>52.840959984000001</v>
      </c>
      <c r="I38" s="13">
        <v>-169.77672306100001</v>
      </c>
      <c r="J38" s="12"/>
      <c r="K38" s="12"/>
      <c r="M38" s="17" t="s">
        <v>120</v>
      </c>
      <c r="N38" s="17"/>
      <c r="O38" s="17"/>
      <c r="P38" s="20"/>
      <c r="Q38" s="14">
        <v>96.2</v>
      </c>
      <c r="R38" s="5"/>
      <c r="S38" s="3"/>
      <c r="T38" s="3"/>
      <c r="U38" s="3"/>
      <c r="V38" s="3"/>
      <c r="W38" s="6"/>
      <c r="X38" s="3"/>
      <c r="AU38" s="33" t="s">
        <v>529</v>
      </c>
      <c r="AV38" s="9"/>
      <c r="AW38" s="8"/>
      <c r="BD38" s="4"/>
      <c r="BG38" s="4"/>
      <c r="BI38" s="4"/>
      <c r="BJ38" s="4"/>
      <c r="BK38" s="4"/>
      <c r="BL38" s="6"/>
      <c r="BM38" s="4"/>
      <c r="BN38" s="4"/>
      <c r="BO38" s="4"/>
      <c r="BP38" s="4"/>
      <c r="BQ38" s="6"/>
      <c r="BR38" s="6"/>
      <c r="BS38" s="6"/>
    </row>
    <row r="39" spans="2:89" x14ac:dyDescent="0.25">
      <c r="B39" s="4">
        <v>1038</v>
      </c>
      <c r="C39" s="11">
        <v>311240</v>
      </c>
      <c r="D39" s="10" t="s">
        <v>121</v>
      </c>
      <c r="E39" s="10" t="s">
        <v>121</v>
      </c>
      <c r="F39" s="10" t="s">
        <v>58</v>
      </c>
      <c r="G39" s="10" t="s">
        <v>98</v>
      </c>
      <c r="H39" s="13">
        <v>52.822417000000002</v>
      </c>
      <c r="I39" s="13">
        <v>-169.94690399999999</v>
      </c>
      <c r="J39" s="12"/>
      <c r="K39" s="12"/>
      <c r="M39" s="17"/>
      <c r="N39" s="17"/>
      <c r="O39" s="17"/>
      <c r="P39" s="20"/>
      <c r="R39" s="5"/>
      <c r="S39" s="3"/>
      <c r="T39" s="3"/>
      <c r="U39" s="3"/>
      <c r="V39" s="3"/>
      <c r="W39" s="6"/>
      <c r="X39" s="3"/>
      <c r="AU39" s="33" t="s">
        <v>523</v>
      </c>
      <c r="AV39" s="9"/>
      <c r="AW39" s="8"/>
      <c r="BD39" s="4"/>
      <c r="BG39" s="4"/>
      <c r="BI39" s="4"/>
      <c r="BJ39" s="4"/>
      <c r="BK39" s="4"/>
      <c r="BL39" s="6"/>
      <c r="BM39" s="4"/>
      <c r="BN39" s="4"/>
      <c r="BO39" s="4"/>
      <c r="BP39" s="4"/>
      <c r="BQ39" s="6"/>
      <c r="BR39" s="6"/>
      <c r="BS39" s="6"/>
    </row>
    <row r="40" spans="2:89" x14ac:dyDescent="0.25">
      <c r="B40" s="4">
        <v>1039</v>
      </c>
      <c r="C40" s="11">
        <v>311230</v>
      </c>
      <c r="D40" s="10" t="s">
        <v>122</v>
      </c>
      <c r="E40" s="10" t="s">
        <v>122</v>
      </c>
      <c r="F40" s="10" t="s">
        <v>58</v>
      </c>
      <c r="G40" s="10" t="s">
        <v>98</v>
      </c>
      <c r="H40" s="13">
        <v>52.891463000000002</v>
      </c>
      <c r="I40" s="13">
        <v>-170.058391</v>
      </c>
      <c r="J40" s="12"/>
      <c r="K40" s="12"/>
      <c r="M40" s="17"/>
      <c r="N40" s="17"/>
      <c r="O40" s="17"/>
      <c r="P40" s="20"/>
      <c r="R40" s="5"/>
      <c r="S40" s="3"/>
      <c r="T40" s="3"/>
      <c r="U40" s="3"/>
      <c r="V40" s="3"/>
      <c r="W40" s="6"/>
      <c r="X40" s="3"/>
      <c r="AV40" s="9"/>
      <c r="AW40" s="8"/>
      <c r="BD40" s="4"/>
      <c r="BG40" s="4"/>
      <c r="BI40" s="4"/>
      <c r="BJ40" s="4"/>
      <c r="BK40" s="4"/>
      <c r="BL40" s="6"/>
      <c r="BM40" s="4"/>
      <c r="BN40" s="4"/>
      <c r="BO40" s="4"/>
      <c r="BP40" s="4"/>
      <c r="BQ40" s="6"/>
      <c r="BR40" s="6"/>
      <c r="BS40" s="6"/>
    </row>
    <row r="41" spans="2:89" x14ac:dyDescent="0.25">
      <c r="B41" s="4">
        <v>1040</v>
      </c>
      <c r="C41" s="11">
        <v>311220</v>
      </c>
      <c r="D41" s="10" t="s">
        <v>123</v>
      </c>
      <c r="E41" s="10" t="s">
        <v>123</v>
      </c>
      <c r="F41" s="10" t="s">
        <v>58</v>
      </c>
      <c r="G41" s="10" t="s">
        <v>98</v>
      </c>
      <c r="H41" s="13">
        <v>52.750283979000002</v>
      </c>
      <c r="I41" s="13">
        <v>-170.11743329399999</v>
      </c>
      <c r="J41" s="12"/>
      <c r="K41" s="12"/>
      <c r="M41" s="17"/>
      <c r="N41" s="17"/>
      <c r="O41" s="17"/>
      <c r="P41" s="20"/>
      <c r="R41" s="5"/>
      <c r="S41" s="3"/>
      <c r="T41" s="3"/>
      <c r="U41" s="3"/>
      <c r="V41" s="3"/>
      <c r="W41" s="6"/>
      <c r="X41" s="3"/>
      <c r="AV41" s="9"/>
      <c r="AW41" s="8"/>
      <c r="BD41" s="4"/>
      <c r="BG41" s="4"/>
      <c r="BI41" s="4"/>
      <c r="BJ41" s="4"/>
      <c r="BK41" s="4"/>
      <c r="BL41" s="6"/>
      <c r="BM41" s="4"/>
      <c r="BN41" s="4"/>
      <c r="BO41" s="4"/>
      <c r="BP41" s="4"/>
      <c r="BQ41" s="6"/>
      <c r="BR41" s="6"/>
      <c r="BS41" s="6"/>
    </row>
    <row r="42" spans="2:89" x14ac:dyDescent="0.25">
      <c r="B42" s="4">
        <v>1041</v>
      </c>
      <c r="C42" s="11">
        <v>311210</v>
      </c>
      <c r="D42" s="10" t="s">
        <v>124</v>
      </c>
      <c r="E42" s="10" t="s">
        <v>124</v>
      </c>
      <c r="F42" s="10" t="s">
        <v>58</v>
      </c>
      <c r="G42" s="10" t="s">
        <v>98</v>
      </c>
      <c r="H42" s="13">
        <v>52.629008460000001</v>
      </c>
      <c r="I42" s="13">
        <v>-170.70472268899999</v>
      </c>
      <c r="J42" s="12"/>
      <c r="K42" s="12"/>
      <c r="M42" s="17"/>
      <c r="N42" s="17"/>
      <c r="O42" s="17"/>
      <c r="P42" s="20"/>
      <c r="R42" s="5"/>
      <c r="S42" s="3"/>
      <c r="T42" s="3"/>
      <c r="U42" s="3"/>
      <c r="V42" s="3"/>
      <c r="W42" s="6"/>
      <c r="X42" s="3"/>
      <c r="AV42" s="9"/>
      <c r="AW42" s="8"/>
      <c r="BD42" s="4"/>
      <c r="BG42" s="4"/>
      <c r="BI42" s="4"/>
      <c r="BJ42" s="4"/>
      <c r="BK42" s="4"/>
      <c r="BL42" s="6"/>
      <c r="BM42" s="4"/>
      <c r="BN42" s="4"/>
      <c r="BO42" s="4"/>
      <c r="BP42" s="4"/>
      <c r="BQ42" s="6"/>
      <c r="BR42" s="6"/>
      <c r="BS42" s="6"/>
    </row>
    <row r="43" spans="2:89" x14ac:dyDescent="0.25">
      <c r="B43" s="4">
        <v>1042</v>
      </c>
      <c r="C43" s="11">
        <v>311190</v>
      </c>
      <c r="D43" s="10" t="s">
        <v>125</v>
      </c>
      <c r="E43" s="10" t="s">
        <v>125</v>
      </c>
      <c r="F43" s="10" t="s">
        <v>58</v>
      </c>
      <c r="G43" s="10" t="s">
        <v>98</v>
      </c>
      <c r="H43" s="13">
        <v>52.529887307000003</v>
      </c>
      <c r="I43" s="13">
        <v>-171.20991764199999</v>
      </c>
      <c r="J43" s="12"/>
      <c r="K43" s="12"/>
      <c r="M43" s="17"/>
      <c r="N43" s="17"/>
      <c r="O43" s="17"/>
      <c r="P43" s="20"/>
      <c r="R43" s="5"/>
      <c r="S43" s="3"/>
      <c r="T43" s="3"/>
      <c r="U43" s="3"/>
      <c r="V43" s="3"/>
      <c r="W43" s="6"/>
      <c r="X43" s="3"/>
      <c r="AV43" s="9"/>
      <c r="AW43" s="8"/>
      <c r="BD43" s="4"/>
      <c r="BG43" s="4"/>
      <c r="BI43" s="4"/>
      <c r="BJ43" s="4"/>
      <c r="BK43" s="4"/>
      <c r="BL43" s="6"/>
      <c r="BM43" s="4"/>
      <c r="BN43" s="4"/>
      <c r="BO43" s="4"/>
      <c r="BP43" s="4"/>
      <c r="BQ43" s="6"/>
      <c r="BR43" s="6"/>
      <c r="BS43" s="6"/>
    </row>
    <row r="44" spans="2:89" x14ac:dyDescent="0.25">
      <c r="B44" s="4">
        <v>1043</v>
      </c>
      <c r="C44" s="11">
        <v>311180</v>
      </c>
      <c r="D44" s="10" t="s">
        <v>126</v>
      </c>
      <c r="E44" s="10" t="s">
        <v>126</v>
      </c>
      <c r="F44" s="10" t="s">
        <v>58</v>
      </c>
      <c r="G44" s="10" t="s">
        <v>98</v>
      </c>
      <c r="H44" s="13">
        <v>52.315181000000003</v>
      </c>
      <c r="I44" s="13">
        <v>-172.510231</v>
      </c>
      <c r="J44" s="12"/>
      <c r="K44" s="12"/>
      <c r="M44" s="17"/>
      <c r="N44" s="17"/>
      <c r="O44" s="17"/>
      <c r="P44" s="20"/>
      <c r="R44" s="5"/>
      <c r="S44" s="3"/>
      <c r="T44" s="3"/>
      <c r="U44" s="3"/>
      <c r="V44" s="3"/>
      <c r="W44" s="6"/>
      <c r="X44" s="3"/>
      <c r="AU44" s="33" t="s">
        <v>76</v>
      </c>
      <c r="AV44" s="9"/>
      <c r="AW44" s="8"/>
      <c r="BD44" s="4"/>
      <c r="BG44" s="4"/>
      <c r="BI44" s="4"/>
      <c r="BJ44" s="4"/>
      <c r="BK44" s="4"/>
      <c r="BL44" s="6"/>
      <c r="BM44" s="4"/>
      <c r="BN44" s="4"/>
      <c r="BO44" s="4"/>
      <c r="BP44" s="4"/>
      <c r="BQ44" s="6"/>
      <c r="BR44" s="6"/>
      <c r="BS44" s="6"/>
    </row>
    <row r="45" spans="2:89" x14ac:dyDescent="0.25">
      <c r="B45" s="4">
        <v>1044</v>
      </c>
      <c r="C45" s="11">
        <v>311161</v>
      </c>
      <c r="D45" s="10" t="s">
        <v>127</v>
      </c>
      <c r="E45" s="10" t="s">
        <v>127</v>
      </c>
      <c r="F45" s="10" t="s">
        <v>58</v>
      </c>
      <c r="G45" s="10" t="s">
        <v>98</v>
      </c>
      <c r="H45" s="13">
        <v>52.35594854</v>
      </c>
      <c r="I45" s="13">
        <v>-174.148380266</v>
      </c>
      <c r="J45" s="13"/>
      <c r="K45" s="13" t="s">
        <v>65</v>
      </c>
      <c r="M45" s="17" t="s">
        <v>127</v>
      </c>
      <c r="N45" s="21">
        <v>52.349999908461903</v>
      </c>
      <c r="O45" s="21">
        <v>-174.25000014645599</v>
      </c>
      <c r="P45" s="20">
        <v>29417</v>
      </c>
      <c r="Q45" s="14">
        <v>99</v>
      </c>
      <c r="R45" s="5">
        <v>4.2</v>
      </c>
      <c r="S45" s="3"/>
      <c r="T45" s="41">
        <v>16</v>
      </c>
      <c r="U45" s="41">
        <v>9.3000000000000007</v>
      </c>
      <c r="V45" s="41">
        <v>57</v>
      </c>
      <c r="W45" s="42">
        <v>19</v>
      </c>
      <c r="X45" s="41">
        <v>140</v>
      </c>
      <c r="Y45" s="16">
        <v>300</v>
      </c>
      <c r="Z45" s="16">
        <v>5</v>
      </c>
      <c r="AA45" s="16" t="s">
        <v>128</v>
      </c>
      <c r="AB45" s="15">
        <v>2</v>
      </c>
      <c r="AC45" s="15">
        <v>0.01</v>
      </c>
      <c r="AD45" s="15">
        <v>0.2</v>
      </c>
      <c r="AE45" s="12">
        <v>58.633812550986306</v>
      </c>
      <c r="AF45" s="12">
        <v>426.87723364224109</v>
      </c>
      <c r="AG45" s="12">
        <v>55.108458345651684</v>
      </c>
      <c r="AH45" s="12">
        <v>55.108458345651684</v>
      </c>
      <c r="AI45" s="12">
        <v>156.89436958690294</v>
      </c>
      <c r="AJ45" s="12">
        <v>132.53079466025645</v>
      </c>
      <c r="AK45" s="12">
        <v>149.173549523335</v>
      </c>
      <c r="AL45" s="12">
        <v>142.84553339029191</v>
      </c>
      <c r="AM45" s="12">
        <v>142.84553339029191</v>
      </c>
      <c r="AN45" s="12">
        <v>100.73967297063911</v>
      </c>
      <c r="AO45" s="12">
        <v>132.53079466025645</v>
      </c>
      <c r="AP45" s="12">
        <v>93.819626502954065</v>
      </c>
      <c r="AQ45" s="12">
        <v>0.44297390739082765</v>
      </c>
      <c r="AR45" s="12">
        <v>184</v>
      </c>
      <c r="AT45" s="12">
        <v>130</v>
      </c>
      <c r="AU45" s="33" t="s">
        <v>522</v>
      </c>
      <c r="AV45" s="9"/>
      <c r="AW45" s="8"/>
      <c r="BD45" s="4"/>
      <c r="BG45" s="4"/>
      <c r="BI45" s="4"/>
      <c r="BJ45" s="4"/>
      <c r="BK45" s="4"/>
      <c r="BL45" s="6"/>
      <c r="BM45" s="4"/>
      <c r="BN45" s="4"/>
      <c r="BO45" s="4"/>
      <c r="BP45" s="4"/>
      <c r="BQ45" s="6"/>
      <c r="BR45" s="6"/>
      <c r="BS45" s="6"/>
    </row>
    <row r="46" spans="2:89" x14ac:dyDescent="0.25">
      <c r="B46" s="4">
        <v>1045</v>
      </c>
      <c r="C46" s="11">
        <v>311120</v>
      </c>
      <c r="D46" s="10" t="s">
        <v>129</v>
      </c>
      <c r="E46" s="10" t="s">
        <v>129</v>
      </c>
      <c r="F46" s="10" t="s">
        <v>58</v>
      </c>
      <c r="G46" s="10" t="s">
        <v>98</v>
      </c>
      <c r="H46" s="13">
        <v>52.076506999999999</v>
      </c>
      <c r="I46" s="13">
        <v>-176.129999</v>
      </c>
      <c r="J46" s="13"/>
      <c r="K46" s="13"/>
      <c r="M46" s="17" t="s">
        <v>129</v>
      </c>
      <c r="N46" s="21">
        <v>52.040000041920003</v>
      </c>
      <c r="O46" s="21">
        <v>-176.09000018724001</v>
      </c>
      <c r="P46" s="20">
        <v>29789</v>
      </c>
      <c r="Q46" s="14">
        <v>79</v>
      </c>
      <c r="R46" s="5">
        <v>5.7</v>
      </c>
      <c r="S46" s="3"/>
      <c r="T46" s="41">
        <v>11</v>
      </c>
      <c r="U46" s="41">
        <v>1.8</v>
      </c>
      <c r="V46" s="41">
        <v>20</v>
      </c>
      <c r="W46" s="42">
        <v>2.1</v>
      </c>
      <c r="X46" s="41">
        <v>62</v>
      </c>
      <c r="Y46" s="16">
        <v>73</v>
      </c>
      <c r="Z46" s="16">
        <v>10</v>
      </c>
      <c r="AA46" s="12">
        <v>0.3</v>
      </c>
      <c r="AB46" s="15">
        <v>0.5</v>
      </c>
      <c r="AC46" s="15">
        <v>0.01</v>
      </c>
      <c r="AD46" s="15">
        <v>0.1</v>
      </c>
      <c r="AE46" s="12">
        <v>47.305193810124194</v>
      </c>
      <c r="AF46" s="12">
        <v>274.93128216143919</v>
      </c>
      <c r="AG46" s="12">
        <v>27.309115034080776</v>
      </c>
      <c r="AH46" s="12">
        <v>27.309115034080776</v>
      </c>
      <c r="AI46" s="12">
        <v>112.12101430555771</v>
      </c>
      <c r="AJ46" s="12">
        <v>83.005797959214192</v>
      </c>
      <c r="AK46" s="12">
        <v>111.42570345233099</v>
      </c>
      <c r="AL46" s="12">
        <v>89.483081787474873</v>
      </c>
      <c r="AM46" s="12">
        <v>89.483081787474873</v>
      </c>
      <c r="AN46" s="12">
        <v>68.394137798799534</v>
      </c>
      <c r="AO46" s="12">
        <v>83.005797959214192</v>
      </c>
      <c r="AP46" s="12">
        <v>55.157456496647484</v>
      </c>
      <c r="AQ46" s="12">
        <v>0.84544278042881726</v>
      </c>
      <c r="AR46" s="12">
        <v>167</v>
      </c>
      <c r="AT46" s="12">
        <v>167</v>
      </c>
      <c r="AU46" s="33" t="s">
        <v>522</v>
      </c>
      <c r="AV46" s="9"/>
      <c r="AW46" s="8"/>
      <c r="BD46" s="4"/>
      <c r="BG46" s="4"/>
      <c r="BI46" s="4"/>
      <c r="BJ46" s="4"/>
      <c r="BK46" s="4"/>
      <c r="BL46" s="6"/>
      <c r="BM46" s="4"/>
      <c r="BN46" s="4"/>
      <c r="BO46" s="4"/>
      <c r="BP46" s="4"/>
      <c r="BQ46" s="6"/>
      <c r="BR46" s="6"/>
      <c r="BS46" s="6"/>
    </row>
    <row r="47" spans="2:89" x14ac:dyDescent="0.25">
      <c r="B47" s="4">
        <v>1046</v>
      </c>
      <c r="C47" s="11">
        <v>311800</v>
      </c>
      <c r="D47" s="10" t="s">
        <v>130</v>
      </c>
      <c r="E47" s="10" t="s">
        <v>130</v>
      </c>
      <c r="F47" s="10" t="s">
        <v>58</v>
      </c>
      <c r="G47" s="10" t="s">
        <v>98</v>
      </c>
      <c r="H47" s="13">
        <v>51.986244255000003</v>
      </c>
      <c r="I47" s="13">
        <v>-176.58540788900001</v>
      </c>
      <c r="J47" s="13"/>
      <c r="K47" s="13"/>
      <c r="M47" s="17" t="s">
        <v>131</v>
      </c>
      <c r="N47" s="21">
        <v>51.989999862451597</v>
      </c>
      <c r="O47" s="21">
        <v>-176.62000011970099</v>
      </c>
      <c r="P47" s="20"/>
      <c r="Q47" s="14">
        <v>71</v>
      </c>
      <c r="R47" s="5">
        <v>7.4</v>
      </c>
      <c r="S47" s="3"/>
      <c r="T47" s="41">
        <v>6800</v>
      </c>
      <c r="U47" s="41">
        <v>460</v>
      </c>
      <c r="V47" s="41">
        <v>1500</v>
      </c>
      <c r="W47" s="6">
        <v>70</v>
      </c>
      <c r="X47" s="3">
        <v>218</v>
      </c>
      <c r="Y47" s="16">
        <v>120</v>
      </c>
      <c r="Z47" s="16">
        <v>13500</v>
      </c>
      <c r="AA47" s="16">
        <v>420</v>
      </c>
      <c r="AB47" s="15">
        <v>87</v>
      </c>
      <c r="AD47" s="15">
        <v>0.49</v>
      </c>
      <c r="AE47" s="12">
        <v>148.0702398669718</v>
      </c>
      <c r="AF47" s="12">
        <v>202.91798025816337</v>
      </c>
      <c r="AG47" s="12">
        <v>187.12907107762084</v>
      </c>
      <c r="AH47" s="12">
        <v>162.44380142240914</v>
      </c>
      <c r="AI47" s="12">
        <v>185.89963296691633</v>
      </c>
      <c r="AJ47" s="12">
        <v>165.71068754131585</v>
      </c>
      <c r="AK47" s="12">
        <v>172.98237297041857</v>
      </c>
      <c r="AL47" s="12">
        <v>179.02288156808845</v>
      </c>
      <c r="AM47" s="12">
        <v>179.02288156808845</v>
      </c>
      <c r="AN47" s="12">
        <v>163.54656071753013</v>
      </c>
      <c r="AO47" s="12">
        <v>185.89963296691633</v>
      </c>
      <c r="AP47" s="12">
        <v>174.17171719466273</v>
      </c>
      <c r="AQ47" s="12">
        <v>2.2660826323795629</v>
      </c>
      <c r="AT47" s="12">
        <v>185</v>
      </c>
      <c r="AU47" s="33" t="s">
        <v>76</v>
      </c>
      <c r="AV47" s="9"/>
      <c r="AW47" s="8"/>
      <c r="BD47" s="4"/>
      <c r="BG47" s="4"/>
      <c r="BI47" s="4"/>
      <c r="BJ47" s="4"/>
      <c r="BK47" s="4"/>
      <c r="BL47" s="6"/>
      <c r="BM47" s="4"/>
      <c r="BN47" s="4"/>
      <c r="BO47" s="4"/>
      <c r="BP47" s="4"/>
      <c r="BQ47" s="6"/>
      <c r="BR47" s="6"/>
      <c r="BS47" s="6"/>
    </row>
    <row r="48" spans="2:89" x14ac:dyDescent="0.25">
      <c r="B48" s="4">
        <v>1047</v>
      </c>
      <c r="C48" s="11">
        <v>311111</v>
      </c>
      <c r="D48" s="10" t="s">
        <v>132</v>
      </c>
      <c r="E48" s="10" t="s">
        <v>132</v>
      </c>
      <c r="F48" s="10" t="s">
        <v>58</v>
      </c>
      <c r="G48" s="10" t="s">
        <v>98</v>
      </c>
      <c r="H48" s="13">
        <v>51.936886000000001</v>
      </c>
      <c r="I48" s="13">
        <v>-176.74168499999999</v>
      </c>
      <c r="J48" s="12"/>
      <c r="K48" s="12"/>
      <c r="M48" s="17"/>
      <c r="N48" s="17"/>
      <c r="O48" s="17"/>
      <c r="P48" s="20"/>
      <c r="R48" s="5"/>
      <c r="S48" s="3"/>
      <c r="T48" s="3"/>
      <c r="U48" s="3"/>
      <c r="V48" s="3"/>
      <c r="W48" s="6"/>
      <c r="X48" s="3"/>
      <c r="AV48" s="9"/>
      <c r="AW48" s="8"/>
      <c r="BD48" s="4"/>
      <c r="BG48" s="4"/>
      <c r="BI48" s="4"/>
      <c r="BJ48" s="4"/>
      <c r="BK48" s="4"/>
      <c r="BL48" s="6"/>
      <c r="BM48" s="4"/>
      <c r="BN48" s="4"/>
      <c r="BO48" s="4"/>
      <c r="BP48" s="4"/>
      <c r="BQ48" s="6"/>
      <c r="BR48" s="6"/>
      <c r="BS48" s="6"/>
    </row>
    <row r="49" spans="2:71" x14ac:dyDescent="0.25">
      <c r="B49" s="4">
        <v>1048</v>
      </c>
      <c r="C49" s="11">
        <v>311110</v>
      </c>
      <c r="D49" s="10" t="s">
        <v>133</v>
      </c>
      <c r="E49" s="10" t="s">
        <v>133</v>
      </c>
      <c r="F49" s="10" t="s">
        <v>58</v>
      </c>
      <c r="G49" s="10" t="s">
        <v>98</v>
      </c>
      <c r="H49" s="13">
        <v>51.924092000000002</v>
      </c>
      <c r="I49" s="13">
        <v>-177.164706</v>
      </c>
      <c r="J49" s="12"/>
      <c r="K49" s="12"/>
      <c r="M49" s="17"/>
      <c r="N49" s="17"/>
      <c r="O49" s="17"/>
      <c r="P49" s="20"/>
      <c r="R49" s="5"/>
      <c r="S49" s="3"/>
      <c r="T49" s="3"/>
      <c r="U49" s="3"/>
      <c r="V49" s="3"/>
      <c r="W49" s="6"/>
      <c r="X49" s="3"/>
      <c r="AU49" s="33" t="s">
        <v>523</v>
      </c>
      <c r="AV49" s="9"/>
      <c r="AW49" s="8"/>
      <c r="BD49" s="4"/>
      <c r="BG49" s="4"/>
      <c r="BI49" s="4"/>
      <c r="BJ49" s="4"/>
      <c r="BK49" s="4"/>
      <c r="BL49" s="6"/>
      <c r="BM49" s="4"/>
      <c r="BN49" s="4"/>
      <c r="BO49" s="4"/>
      <c r="BP49" s="4"/>
      <c r="BQ49" s="6"/>
      <c r="BR49" s="6"/>
      <c r="BS49" s="6"/>
    </row>
    <row r="50" spans="2:71" x14ac:dyDescent="0.25">
      <c r="B50" s="4">
        <v>1049</v>
      </c>
      <c r="C50" s="11">
        <v>311080</v>
      </c>
      <c r="D50" s="10" t="s">
        <v>134</v>
      </c>
      <c r="E50" s="10" t="s">
        <v>134</v>
      </c>
      <c r="F50" s="10" t="s">
        <v>58</v>
      </c>
      <c r="G50" s="10" t="s">
        <v>98</v>
      </c>
      <c r="H50" s="13">
        <v>51.879626555999998</v>
      </c>
      <c r="I50" s="13">
        <v>-178.086332183</v>
      </c>
      <c r="J50" s="12"/>
      <c r="K50" s="12"/>
      <c r="M50" s="17"/>
      <c r="N50" s="17"/>
      <c r="O50" s="17"/>
      <c r="P50" s="20"/>
      <c r="R50" s="5"/>
      <c r="S50" s="3"/>
      <c r="T50" s="3"/>
      <c r="U50" s="3"/>
      <c r="V50" s="3"/>
      <c r="W50" s="6"/>
      <c r="X50" s="3"/>
      <c r="AV50" s="9"/>
      <c r="AW50" s="8"/>
      <c r="BD50" s="4"/>
      <c r="BG50" s="4"/>
      <c r="BI50" s="4"/>
      <c r="BJ50" s="4"/>
      <c r="BK50" s="4"/>
      <c r="BL50" s="6"/>
      <c r="BM50" s="4"/>
      <c r="BN50" s="4"/>
      <c r="BO50" s="4"/>
      <c r="BP50" s="4"/>
      <c r="BQ50" s="6"/>
      <c r="BR50" s="6"/>
      <c r="BS50" s="6"/>
    </row>
    <row r="51" spans="2:71" x14ac:dyDescent="0.25">
      <c r="B51" s="4">
        <v>1050</v>
      </c>
      <c r="C51" s="11">
        <v>311070</v>
      </c>
      <c r="D51" s="10" t="s">
        <v>135</v>
      </c>
      <c r="E51" s="10" t="s">
        <v>135</v>
      </c>
      <c r="F51" s="10" t="s">
        <v>58</v>
      </c>
      <c r="G51" s="10" t="s">
        <v>98</v>
      </c>
      <c r="H51" s="13">
        <v>51.790553000000003</v>
      </c>
      <c r="I51" s="13">
        <v>-178.79417000000001</v>
      </c>
      <c r="J51" s="12"/>
      <c r="K51" s="12"/>
      <c r="M51" s="17"/>
      <c r="N51" s="17"/>
      <c r="O51" s="17"/>
      <c r="P51" s="20"/>
      <c r="R51" s="5"/>
      <c r="S51" s="3"/>
      <c r="T51" s="3"/>
      <c r="U51" s="3"/>
      <c r="V51" s="3"/>
      <c r="W51" s="6"/>
      <c r="X51" s="3"/>
      <c r="AV51" s="9"/>
      <c r="AW51" s="8"/>
      <c r="BD51" s="4"/>
      <c r="BG51" s="4"/>
      <c r="BI51" s="4"/>
      <c r="BJ51" s="4"/>
      <c r="BK51" s="4"/>
      <c r="BL51" s="6"/>
      <c r="BM51" s="4"/>
      <c r="BN51" s="4"/>
      <c r="BO51" s="4"/>
      <c r="BP51" s="4"/>
      <c r="BQ51" s="6"/>
      <c r="BR51" s="6"/>
      <c r="BS51" s="6"/>
    </row>
    <row r="52" spans="2:71" x14ac:dyDescent="0.25">
      <c r="B52" s="4">
        <v>1051</v>
      </c>
      <c r="C52" s="11">
        <v>311060</v>
      </c>
      <c r="D52" s="10" t="s">
        <v>136</v>
      </c>
      <c r="E52" s="10" t="s">
        <v>136</v>
      </c>
      <c r="F52" s="10" t="s">
        <v>58</v>
      </c>
      <c r="G52" s="10" t="s">
        <v>98</v>
      </c>
      <c r="H52" s="13">
        <v>51.949451572000001</v>
      </c>
      <c r="I52" s="13">
        <v>179.61989199800001</v>
      </c>
      <c r="J52" s="12"/>
      <c r="K52" s="12"/>
      <c r="M52" s="11" t="s">
        <v>137</v>
      </c>
      <c r="N52" s="45">
        <v>51.936360000000001</v>
      </c>
      <c r="O52" s="45">
        <v>-179.65459000000001</v>
      </c>
      <c r="P52" s="20">
        <v>38621</v>
      </c>
      <c r="Q52" s="14">
        <v>23.8</v>
      </c>
      <c r="R52" s="5">
        <v>6.38</v>
      </c>
      <c r="S52" s="3"/>
      <c r="T52" s="26">
        <v>109</v>
      </c>
      <c r="U52" s="27">
        <v>19.8</v>
      </c>
      <c r="V52" s="27">
        <v>50.8</v>
      </c>
      <c r="W52" s="6">
        <v>54.4</v>
      </c>
      <c r="X52" s="27">
        <v>90.3</v>
      </c>
      <c r="Y52" s="44">
        <v>195</v>
      </c>
      <c r="Z52" s="44"/>
      <c r="AA52" s="27"/>
      <c r="AB52" s="6"/>
      <c r="AC52" s="6">
        <v>0.14899999999999999</v>
      </c>
      <c r="AE52" s="12">
        <v>63.690020775700816</v>
      </c>
      <c r="AF52" s="12">
        <v>284.91230637780825</v>
      </c>
      <c r="AG52" s="12">
        <v>197.07299216158884</v>
      </c>
      <c r="AH52" s="12">
        <v>23.8</v>
      </c>
      <c r="AI52" s="12">
        <v>131.57282789853787</v>
      </c>
      <c r="AJ52" s="12">
        <v>104.27580428344459</v>
      </c>
      <c r="AK52" s="12">
        <v>127.9767127858957</v>
      </c>
      <c r="AL52" s="12">
        <v>112.30861243990336</v>
      </c>
      <c r="AM52" s="12">
        <v>112.30861243990336</v>
      </c>
      <c r="AN52" s="12">
        <v>87.999316607802086</v>
      </c>
      <c r="AO52" s="12">
        <v>104.27580428344459</v>
      </c>
      <c r="AP52" s="12">
        <v>64.037902141722299</v>
      </c>
      <c r="AQ52" s="12">
        <v>1.0109467241389305</v>
      </c>
      <c r="AT52" s="12">
        <v>112.3</v>
      </c>
      <c r="AU52" s="33" t="s">
        <v>530</v>
      </c>
      <c r="AV52" s="9"/>
      <c r="AW52" s="8"/>
      <c r="BD52" s="4"/>
      <c r="BG52" s="4"/>
      <c r="BI52" s="4"/>
      <c r="BJ52" s="4"/>
      <c r="BK52" s="4"/>
      <c r="BL52" s="6"/>
      <c r="BM52" s="4"/>
      <c r="BN52" s="4"/>
      <c r="BO52" s="4"/>
      <c r="BP52" s="4"/>
      <c r="BQ52" s="6"/>
      <c r="BR52" s="6"/>
      <c r="BS52" s="6"/>
    </row>
    <row r="53" spans="2:71" x14ac:dyDescent="0.25">
      <c r="B53" s="4">
        <v>1052</v>
      </c>
      <c r="C53" s="11">
        <v>311050</v>
      </c>
      <c r="D53" s="10" t="s">
        <v>139</v>
      </c>
      <c r="E53" s="10" t="s">
        <v>139</v>
      </c>
      <c r="F53" s="10" t="s">
        <v>58</v>
      </c>
      <c r="G53" s="10" t="s">
        <v>98</v>
      </c>
      <c r="H53" s="13">
        <v>51.951134936999999</v>
      </c>
      <c r="I53" s="13">
        <v>178.535903531</v>
      </c>
      <c r="J53" s="12"/>
      <c r="K53" s="12"/>
      <c r="M53" s="11" t="s">
        <v>140</v>
      </c>
      <c r="N53" s="17"/>
      <c r="O53" s="17"/>
      <c r="P53" s="20">
        <v>38627</v>
      </c>
      <c r="Q53" s="14">
        <v>73.5</v>
      </c>
      <c r="R53" s="5">
        <v>4.1900000000000004</v>
      </c>
      <c r="S53" s="3"/>
      <c r="T53" s="26">
        <v>13.4</v>
      </c>
      <c r="U53" s="27">
        <v>2.4300000000000002</v>
      </c>
      <c r="V53" s="27">
        <v>7.26</v>
      </c>
      <c r="W53" s="6">
        <v>2.2599999999999998</v>
      </c>
      <c r="X53" s="27">
        <v>132</v>
      </c>
      <c r="Y53" s="44">
        <v>294</v>
      </c>
      <c r="Z53" s="44"/>
      <c r="AA53" s="27"/>
      <c r="AB53" s="6"/>
      <c r="AC53" s="6">
        <v>6.6000000000000003E-2</v>
      </c>
      <c r="AE53" s="12">
        <v>52.722602228693859</v>
      </c>
      <c r="AF53" s="12">
        <v>284.74717962216005</v>
      </c>
      <c r="AG53" s="12">
        <v>54.330180438963339</v>
      </c>
      <c r="AH53" s="12">
        <v>54.330180438963339</v>
      </c>
      <c r="AI53" s="12">
        <v>153.31409154733336</v>
      </c>
      <c r="AJ53" s="12">
        <v>128.49611565738684</v>
      </c>
      <c r="AK53" s="12">
        <v>146.20004905766638</v>
      </c>
      <c r="AL53" s="12">
        <v>138.46985246019523</v>
      </c>
      <c r="AM53" s="12">
        <v>138.46985246019523</v>
      </c>
      <c r="AN53" s="12">
        <v>95.596227344444543</v>
      </c>
      <c r="AO53" s="12">
        <v>128.49611565738684</v>
      </c>
      <c r="AP53" s="12">
        <v>91.413148048175088</v>
      </c>
      <c r="AQ53" s="12">
        <v>0.87288631880200074</v>
      </c>
      <c r="AR53" s="12">
        <v>235</v>
      </c>
      <c r="AT53" s="12">
        <v>235</v>
      </c>
      <c r="AU53" s="33" t="s">
        <v>138</v>
      </c>
      <c r="AV53" s="9"/>
      <c r="AW53" s="8"/>
      <c r="BD53" s="4"/>
      <c r="BG53" s="4"/>
      <c r="BI53" s="4"/>
      <c r="BJ53" s="4"/>
      <c r="BK53" s="4"/>
      <c r="BL53" s="6"/>
      <c r="BM53" s="4"/>
      <c r="BN53" s="4"/>
      <c r="BO53" s="4"/>
      <c r="BP53" s="4"/>
      <c r="BQ53" s="6"/>
      <c r="BR53" s="6"/>
      <c r="BS53" s="6"/>
    </row>
    <row r="54" spans="2:71" x14ac:dyDescent="0.25">
      <c r="B54" s="4">
        <v>1053</v>
      </c>
      <c r="C54" s="11">
        <v>311030</v>
      </c>
      <c r="D54" s="10" t="s">
        <v>141</v>
      </c>
      <c r="E54" s="10" t="s">
        <v>141</v>
      </c>
      <c r="F54" s="10" t="s">
        <v>58</v>
      </c>
      <c r="G54" s="10" t="s">
        <v>98</v>
      </c>
      <c r="H54" s="13">
        <v>52.015495999999999</v>
      </c>
      <c r="I54" s="13">
        <v>178.136413</v>
      </c>
      <c r="J54" s="12"/>
      <c r="K54" s="12"/>
      <c r="M54" s="17"/>
      <c r="N54" s="17"/>
      <c r="O54" s="17"/>
      <c r="P54" s="20"/>
      <c r="R54" s="5"/>
      <c r="S54" s="3"/>
      <c r="T54" s="3"/>
      <c r="U54" s="3"/>
      <c r="V54" s="3"/>
      <c r="W54" s="6"/>
      <c r="X54" s="3"/>
      <c r="AV54" s="9"/>
      <c r="AW54" s="8"/>
      <c r="BD54" s="4"/>
      <c r="BG54" s="4"/>
      <c r="BI54" s="4"/>
      <c r="BJ54" s="4"/>
      <c r="BK54" s="4"/>
      <c r="BL54" s="6"/>
      <c r="BM54" s="4"/>
      <c r="BN54" s="4"/>
      <c r="BO54" s="4"/>
      <c r="BP54" s="4"/>
      <c r="BQ54" s="6"/>
      <c r="BR54" s="6"/>
      <c r="BS54" s="6"/>
    </row>
    <row r="55" spans="2:71" x14ac:dyDescent="0.25">
      <c r="B55" s="4">
        <v>1054</v>
      </c>
      <c r="C55" s="11">
        <v>311020</v>
      </c>
      <c r="D55" s="10" t="s">
        <v>142</v>
      </c>
      <c r="E55" s="10" t="s">
        <v>142</v>
      </c>
      <c r="F55" s="10" t="s">
        <v>58</v>
      </c>
      <c r="G55" s="10" t="s">
        <v>98</v>
      </c>
      <c r="H55" s="13">
        <v>52.103023999999998</v>
      </c>
      <c r="I55" s="13">
        <v>177.60193899999999</v>
      </c>
      <c r="J55" s="12"/>
      <c r="K55" s="12"/>
      <c r="M55" s="17"/>
      <c r="N55" s="17"/>
      <c r="O55" s="17"/>
      <c r="P55" s="20"/>
      <c r="R55" s="5"/>
      <c r="S55" s="3"/>
      <c r="T55" s="3"/>
      <c r="U55" s="3"/>
      <c r="V55" s="3"/>
      <c r="W55" s="6"/>
      <c r="X55" s="3"/>
      <c r="AV55" s="9"/>
      <c r="AW55" s="8"/>
      <c r="BD55" s="4"/>
      <c r="BG55" s="4"/>
      <c r="BI55" s="4"/>
      <c r="BJ55" s="4"/>
      <c r="BK55" s="4"/>
      <c r="BL55" s="6"/>
      <c r="BM55" s="4"/>
      <c r="BN55" s="4"/>
      <c r="BO55" s="4"/>
      <c r="BP55" s="4"/>
      <c r="BQ55" s="6"/>
      <c r="BR55" s="6"/>
      <c r="BS55" s="6"/>
    </row>
    <row r="56" spans="2:71" x14ac:dyDescent="0.25">
      <c r="B56" s="4">
        <v>1055</v>
      </c>
      <c r="D56" s="10" t="s">
        <v>143</v>
      </c>
      <c r="E56" s="10" t="s">
        <v>143</v>
      </c>
      <c r="F56" s="10" t="s">
        <v>58</v>
      </c>
      <c r="G56" s="10" t="s">
        <v>67</v>
      </c>
      <c r="H56" s="13">
        <v>57.201700000000002</v>
      </c>
      <c r="I56" s="13">
        <v>-156.74680000000001</v>
      </c>
      <c r="J56" s="13"/>
      <c r="K56" s="13"/>
      <c r="M56" s="17"/>
      <c r="N56" s="17"/>
      <c r="O56" s="17"/>
      <c r="P56" s="20"/>
      <c r="R56" s="5"/>
      <c r="S56" s="3"/>
      <c r="T56" s="3"/>
      <c r="U56" s="3"/>
      <c r="V56" s="3"/>
      <c r="W56" s="6"/>
      <c r="X56" s="3"/>
      <c r="AV56" s="9"/>
      <c r="AW56" s="8"/>
      <c r="BD56" s="4"/>
      <c r="BG56" s="4"/>
      <c r="BI56" s="4"/>
      <c r="BJ56" s="4"/>
      <c r="BK56" s="4"/>
      <c r="BL56" s="6"/>
      <c r="BM56" s="4"/>
      <c r="BN56" s="4"/>
      <c r="BO56" s="4"/>
      <c r="BP56" s="4"/>
      <c r="BQ56" s="6"/>
      <c r="BR56" s="6"/>
      <c r="BS56" s="6"/>
    </row>
    <row r="57" spans="2:71" x14ac:dyDescent="0.25">
      <c r="B57" s="4">
        <v>1056</v>
      </c>
      <c r="D57" s="10"/>
      <c r="E57" s="10" t="s">
        <v>144</v>
      </c>
      <c r="F57" s="10" t="s">
        <v>58</v>
      </c>
      <c r="G57" s="10" t="s">
        <v>67</v>
      </c>
      <c r="H57" s="60">
        <v>58.859099999999998</v>
      </c>
      <c r="I57" s="60">
        <v>-153.53479999999999</v>
      </c>
      <c r="J57" s="60"/>
      <c r="K57" s="60" t="s">
        <v>65</v>
      </c>
      <c r="M57" s="61" t="s">
        <v>145</v>
      </c>
      <c r="N57" s="21">
        <v>58.860000066466299</v>
      </c>
      <c r="O57" s="21">
        <v>-153.539999917128</v>
      </c>
      <c r="P57" s="20">
        <v>33439</v>
      </c>
      <c r="Q57" s="14">
        <v>21</v>
      </c>
      <c r="R57" s="5">
        <v>1.2</v>
      </c>
      <c r="S57" s="3"/>
      <c r="T57" s="41">
        <v>8.6</v>
      </c>
      <c r="U57" s="41">
        <v>7.8</v>
      </c>
      <c r="V57" s="41">
        <v>33</v>
      </c>
      <c r="W57" s="42">
        <v>7.4</v>
      </c>
      <c r="X57" s="41">
        <v>117</v>
      </c>
      <c r="Y57" s="16">
        <v>1230</v>
      </c>
      <c r="Z57" s="12">
        <v>0.4</v>
      </c>
      <c r="AB57" s="15">
        <v>2.5</v>
      </c>
      <c r="AC57" s="15">
        <v>0.04</v>
      </c>
      <c r="AE57" s="12">
        <v>65.168804495276561</v>
      </c>
      <c r="AF57" s="12">
        <v>502.34487584624048</v>
      </c>
      <c r="AG57" s="12">
        <v>54.584523660533193</v>
      </c>
      <c r="AH57" s="12">
        <v>54.584523660533193</v>
      </c>
      <c r="AI57" s="12">
        <v>146.15747380501602</v>
      </c>
      <c r="AJ57" s="12">
        <v>120.47057933188393</v>
      </c>
      <c r="AK57" s="12">
        <v>140.23317004829414</v>
      </c>
      <c r="AL57" s="12">
        <v>129.78105941590894</v>
      </c>
      <c r="AM57" s="12">
        <v>129.78105941590894</v>
      </c>
      <c r="AN57" s="12">
        <v>97.474931955592751</v>
      </c>
      <c r="AO57" s="12">
        <v>120.47057933188393</v>
      </c>
      <c r="AP57" s="12">
        <v>87.527551496208559</v>
      </c>
      <c r="AQ57" s="12">
        <v>0.33061545653283242</v>
      </c>
      <c r="AT57" s="12">
        <v>130</v>
      </c>
      <c r="AU57" s="33" t="s">
        <v>522</v>
      </c>
      <c r="AV57" s="18"/>
      <c r="AW57" s="8"/>
      <c r="BD57" s="4"/>
      <c r="BG57" s="4"/>
      <c r="BI57" s="4"/>
      <c r="BJ57" s="4"/>
      <c r="BK57" s="4"/>
      <c r="BL57" s="6"/>
      <c r="BM57" s="4"/>
      <c r="BN57" s="4"/>
      <c r="BO57" s="4"/>
      <c r="BP57" s="4"/>
      <c r="BQ57" s="6"/>
      <c r="BR57" s="6"/>
      <c r="BS57" s="6"/>
    </row>
    <row r="58" spans="2:71" x14ac:dyDescent="0.25">
      <c r="B58" s="4">
        <v>1057</v>
      </c>
      <c r="D58" s="10" t="s">
        <v>146</v>
      </c>
      <c r="E58" s="10" t="s">
        <v>146</v>
      </c>
      <c r="F58" s="10" t="s">
        <v>58</v>
      </c>
      <c r="G58" s="10" t="s">
        <v>67</v>
      </c>
      <c r="H58" s="60">
        <v>56.010300000000001</v>
      </c>
      <c r="I58" s="60">
        <v>-159.8039</v>
      </c>
      <c r="J58" s="13"/>
      <c r="K58" s="13"/>
      <c r="M58" s="61"/>
      <c r="N58" s="61"/>
      <c r="O58" s="61"/>
      <c r="P58" s="20"/>
      <c r="R58" s="5"/>
      <c r="S58" s="3"/>
      <c r="T58" s="3"/>
      <c r="U58" s="3"/>
      <c r="V58" s="3"/>
      <c r="W58" s="6"/>
      <c r="X58" s="3"/>
      <c r="AV58" s="18"/>
      <c r="AW58" s="8"/>
      <c r="BD58" s="4"/>
      <c r="BG58" s="4"/>
      <c r="BI58" s="4"/>
      <c r="BJ58" s="4"/>
      <c r="BK58" s="4"/>
      <c r="BL58" s="6"/>
      <c r="BM58" s="4"/>
      <c r="BN58" s="4"/>
      <c r="BO58" s="4"/>
      <c r="BP58" s="4"/>
      <c r="BQ58" s="6"/>
      <c r="BR58" s="6"/>
      <c r="BS58" s="6"/>
    </row>
    <row r="59" spans="2:71" x14ac:dyDescent="0.25">
      <c r="B59" s="4">
        <v>1058</v>
      </c>
      <c r="D59" s="10" t="s">
        <v>147</v>
      </c>
      <c r="E59" s="10" t="s">
        <v>147</v>
      </c>
      <c r="F59" s="10" t="s">
        <v>58</v>
      </c>
      <c r="G59" s="10" t="s">
        <v>98</v>
      </c>
      <c r="H59" s="60">
        <v>54.765599999999999</v>
      </c>
      <c r="I59" s="60">
        <v>-163.72829999999999</v>
      </c>
      <c r="J59" s="13"/>
      <c r="K59" s="13"/>
      <c r="M59" s="61"/>
      <c r="N59" s="61"/>
      <c r="O59" s="61"/>
      <c r="P59" s="20"/>
      <c r="R59" s="5"/>
      <c r="S59" s="3"/>
      <c r="T59" s="3"/>
      <c r="U59" s="3"/>
      <c r="V59" s="3"/>
      <c r="W59" s="6"/>
      <c r="X59" s="3"/>
      <c r="AV59" s="18"/>
      <c r="AW59" s="8"/>
      <c r="BD59" s="4"/>
      <c r="BG59" s="4"/>
      <c r="BI59" s="4"/>
      <c r="BJ59" s="4"/>
      <c r="BK59" s="4"/>
      <c r="BL59" s="6"/>
      <c r="BM59" s="4"/>
      <c r="BN59" s="4"/>
      <c r="BO59" s="4"/>
      <c r="BP59" s="4"/>
      <c r="BQ59" s="6"/>
      <c r="BR59" s="6"/>
      <c r="BS59" s="6"/>
    </row>
    <row r="60" spans="2:71" x14ac:dyDescent="0.25">
      <c r="B60" s="4">
        <v>1059</v>
      </c>
      <c r="D60" s="10" t="s">
        <v>79</v>
      </c>
      <c r="E60" s="10" t="s">
        <v>79</v>
      </c>
      <c r="F60" s="10" t="s">
        <v>58</v>
      </c>
      <c r="G60" s="10" t="s">
        <v>98</v>
      </c>
      <c r="H60" s="11">
        <v>53.302354999999999</v>
      </c>
      <c r="I60" s="11">
        <v>-168.28898599999999</v>
      </c>
      <c r="M60" s="11" t="s">
        <v>148</v>
      </c>
      <c r="N60" s="21">
        <v>53.240000028416702</v>
      </c>
      <c r="O60" s="21">
        <v>-168.360000095771</v>
      </c>
      <c r="P60" s="20">
        <v>29431</v>
      </c>
      <c r="Q60" s="14">
        <v>94</v>
      </c>
      <c r="R60" s="5">
        <v>6.4</v>
      </c>
      <c r="S60" s="3"/>
      <c r="T60" s="41">
        <v>664</v>
      </c>
      <c r="U60" s="41">
        <v>34</v>
      </c>
      <c r="V60" s="41">
        <v>164</v>
      </c>
      <c r="W60" s="42">
        <v>1.1000000000000001</v>
      </c>
      <c r="X60" s="41">
        <v>120</v>
      </c>
      <c r="Y60" s="16">
        <v>91</v>
      </c>
      <c r="Z60" s="16">
        <v>1260</v>
      </c>
      <c r="AA60" s="16">
        <v>142</v>
      </c>
      <c r="AB60" s="15">
        <v>31</v>
      </c>
      <c r="AC60" s="15">
        <v>2.6</v>
      </c>
      <c r="AD60" s="15">
        <v>0.9</v>
      </c>
      <c r="AE60" s="12">
        <v>130.38445485075289</v>
      </c>
      <c r="AF60" s="12">
        <v>183.98321085961214</v>
      </c>
      <c r="AG60" s="12">
        <v>151.79752886077597</v>
      </c>
      <c r="AH60" s="12">
        <v>151.79752886077597</v>
      </c>
      <c r="AI60" s="12">
        <v>147.63954241126447</v>
      </c>
      <c r="AJ60" s="12">
        <v>122.12830050926044</v>
      </c>
      <c r="AK60" s="12">
        <v>141.47139702791389</v>
      </c>
      <c r="AL60" s="12">
        <v>131.57414190655561</v>
      </c>
      <c r="AM60" s="12">
        <v>131.57414190655561</v>
      </c>
      <c r="AN60" s="12">
        <v>130.97929837865425</v>
      </c>
      <c r="AO60" s="12">
        <v>147.63954241126447</v>
      </c>
      <c r="AP60" s="12">
        <v>149.71853563602022</v>
      </c>
      <c r="AQ60" s="12">
        <v>2.2424821842375424</v>
      </c>
      <c r="AT60" s="12">
        <v>150</v>
      </c>
      <c r="AU60" s="33" t="s">
        <v>76</v>
      </c>
      <c r="AW60" s="8"/>
      <c r="BD60" s="4"/>
      <c r="BG60" s="4"/>
      <c r="BI60" s="4"/>
      <c r="BJ60" s="4"/>
      <c r="BK60" s="4"/>
      <c r="BL60" s="6"/>
      <c r="BM60" s="4"/>
      <c r="BN60" s="4"/>
      <c r="BO60" s="4"/>
      <c r="BP60" s="4"/>
      <c r="BQ60" s="6"/>
      <c r="BR60" s="6"/>
      <c r="BS60" s="6"/>
    </row>
    <row r="61" spans="2:71" x14ac:dyDescent="0.25">
      <c r="B61" s="4">
        <v>1060</v>
      </c>
      <c r="D61" s="10" t="s">
        <v>149</v>
      </c>
      <c r="E61" s="10" t="s">
        <v>149</v>
      </c>
      <c r="F61" s="10" t="s">
        <v>58</v>
      </c>
      <c r="G61" s="10" t="s">
        <v>98</v>
      </c>
      <c r="H61" s="60">
        <v>53.1267</v>
      </c>
      <c r="I61" s="60">
        <v>-168.6874</v>
      </c>
      <c r="J61" s="12"/>
      <c r="K61" s="12"/>
      <c r="M61" s="61"/>
      <c r="N61" s="61"/>
      <c r="O61" s="61"/>
      <c r="P61" s="20"/>
      <c r="R61" s="5"/>
      <c r="S61" s="3"/>
      <c r="T61" s="3"/>
      <c r="U61" s="3"/>
      <c r="V61" s="3"/>
      <c r="W61" s="6"/>
      <c r="X61" s="3"/>
      <c r="AV61" s="18"/>
      <c r="AW61" s="8"/>
      <c r="BD61" s="4"/>
      <c r="BG61" s="4"/>
      <c r="BI61" s="4"/>
      <c r="BJ61" s="4"/>
      <c r="BK61" s="4"/>
      <c r="BL61" s="6"/>
      <c r="BM61" s="4"/>
      <c r="BN61" s="4"/>
      <c r="BO61" s="4"/>
      <c r="BP61" s="4"/>
      <c r="BQ61" s="6"/>
      <c r="BR61" s="6"/>
      <c r="BS61" s="6"/>
    </row>
    <row r="62" spans="2:71" x14ac:dyDescent="0.25">
      <c r="B62" s="4">
        <v>1061</v>
      </c>
      <c r="D62" s="10" t="s">
        <v>150</v>
      </c>
      <c r="E62" s="10" t="s">
        <v>150</v>
      </c>
      <c r="F62" s="10" t="s">
        <v>58</v>
      </c>
      <c r="G62" s="10" t="s">
        <v>67</v>
      </c>
      <c r="H62" s="60">
        <v>58.249299999999998</v>
      </c>
      <c r="I62" s="60">
        <v>-155.1258</v>
      </c>
      <c r="J62" s="13"/>
      <c r="K62" s="13"/>
      <c r="M62" s="61"/>
      <c r="N62" s="61"/>
      <c r="O62" s="61"/>
      <c r="P62" s="20"/>
      <c r="R62" s="5"/>
      <c r="S62" s="3"/>
      <c r="T62" s="3"/>
      <c r="U62" s="3"/>
      <c r="V62" s="3"/>
      <c r="W62" s="6"/>
      <c r="X62" s="3"/>
      <c r="AV62" s="18"/>
      <c r="AW62" s="8"/>
      <c r="BD62" s="4"/>
      <c r="BG62" s="4"/>
      <c r="BI62" s="4"/>
      <c r="BJ62" s="4"/>
      <c r="BK62" s="4"/>
      <c r="BL62" s="6"/>
      <c r="BM62" s="4"/>
      <c r="BN62" s="4"/>
      <c r="BO62" s="4"/>
      <c r="BP62" s="4"/>
      <c r="BQ62" s="6"/>
      <c r="BR62" s="6"/>
      <c r="BS62" s="6"/>
    </row>
    <row r="63" spans="2:71" x14ac:dyDescent="0.25">
      <c r="B63" s="4">
        <v>1062</v>
      </c>
      <c r="D63" s="10" t="s">
        <v>151</v>
      </c>
      <c r="E63" s="10" t="s">
        <v>151</v>
      </c>
      <c r="F63" s="10" t="s">
        <v>58</v>
      </c>
      <c r="G63" s="10" t="s">
        <v>67</v>
      </c>
      <c r="H63" s="60">
        <v>58.168900000000001</v>
      </c>
      <c r="I63" s="60">
        <v>-155.36089999999999</v>
      </c>
      <c r="J63" s="60"/>
      <c r="K63" s="60" t="s">
        <v>65</v>
      </c>
      <c r="M63" s="61"/>
      <c r="N63" s="61"/>
      <c r="O63" s="61"/>
      <c r="P63" s="20"/>
      <c r="R63" s="5"/>
      <c r="S63" s="3"/>
      <c r="T63" s="3"/>
      <c r="U63" s="3"/>
      <c r="V63" s="3"/>
      <c r="W63" s="6"/>
      <c r="X63" s="3"/>
      <c r="AU63" s="33" t="s">
        <v>531</v>
      </c>
      <c r="AV63" s="18"/>
      <c r="AW63" s="8"/>
      <c r="BD63" s="4"/>
      <c r="BG63" s="4"/>
      <c r="BI63" s="4"/>
      <c r="BJ63" s="4"/>
      <c r="BK63" s="4"/>
      <c r="BL63" s="6"/>
      <c r="BM63" s="4"/>
      <c r="BN63" s="4"/>
      <c r="BO63" s="4"/>
      <c r="BP63" s="4"/>
      <c r="BQ63" s="6"/>
      <c r="BR63" s="6"/>
      <c r="BS63" s="6"/>
    </row>
    <row r="64" spans="2:71" x14ac:dyDescent="0.25">
      <c r="B64" s="4">
        <v>1063</v>
      </c>
      <c r="D64" s="10" t="s">
        <v>152</v>
      </c>
      <c r="E64" s="10" t="s">
        <v>152</v>
      </c>
      <c r="F64" s="10" t="s">
        <v>58</v>
      </c>
      <c r="G64" s="10" t="s">
        <v>98</v>
      </c>
      <c r="H64" s="60">
        <v>54.5715</v>
      </c>
      <c r="I64" s="60">
        <v>-164.69309999999999</v>
      </c>
      <c r="J64" s="13"/>
      <c r="K64" s="13"/>
      <c r="M64" s="61"/>
      <c r="N64" s="61"/>
      <c r="O64" s="61"/>
      <c r="P64" s="20"/>
      <c r="R64" s="5"/>
      <c r="S64" s="3"/>
      <c r="T64" s="3"/>
      <c r="U64" s="3"/>
      <c r="V64" s="3"/>
      <c r="W64" s="6"/>
      <c r="X64" s="3"/>
      <c r="AV64" s="18"/>
      <c r="AW64" s="8"/>
      <c r="BD64" s="4"/>
      <c r="BG64" s="4"/>
      <c r="BI64" s="4"/>
      <c r="BJ64" s="4"/>
      <c r="BK64" s="4"/>
      <c r="BL64" s="6"/>
      <c r="BM64" s="4"/>
      <c r="BN64" s="4"/>
      <c r="BO64" s="4"/>
      <c r="BP64" s="4"/>
      <c r="BQ64" s="6"/>
      <c r="BR64" s="6"/>
      <c r="BS64" s="6"/>
    </row>
    <row r="65" spans="2:89" x14ac:dyDescent="0.25">
      <c r="B65" s="4">
        <v>2001</v>
      </c>
      <c r="C65" s="11">
        <v>320160</v>
      </c>
      <c r="D65" s="10" t="s">
        <v>153</v>
      </c>
      <c r="E65" s="10" t="s">
        <v>153</v>
      </c>
      <c r="F65" s="10" t="s">
        <v>154</v>
      </c>
      <c r="G65" s="10" t="s">
        <v>155</v>
      </c>
      <c r="H65" s="13">
        <v>51.430208</v>
      </c>
      <c r="I65" s="13">
        <v>-126.300049</v>
      </c>
      <c r="J65" s="12"/>
      <c r="K65" s="12"/>
      <c r="M65" s="17"/>
      <c r="N65" s="17"/>
      <c r="O65" s="17"/>
      <c r="P65" s="20"/>
      <c r="R65" s="5"/>
      <c r="S65" s="3"/>
      <c r="T65" s="3"/>
      <c r="U65" s="3"/>
      <c r="V65" s="3"/>
      <c r="W65" s="6"/>
      <c r="X65" s="3"/>
      <c r="AV65" s="9"/>
      <c r="BD65" s="4"/>
      <c r="BG65" s="4"/>
      <c r="BI65" s="4"/>
      <c r="BJ65" s="4"/>
      <c r="BK65" s="4"/>
      <c r="BL65" s="6"/>
      <c r="BM65" s="4"/>
      <c r="BN65" s="4"/>
      <c r="BO65" s="4"/>
      <c r="BP65" s="4"/>
      <c r="BQ65" s="6"/>
      <c r="BR65" s="6"/>
      <c r="BS65" s="6"/>
    </row>
    <row r="66" spans="2:89" x14ac:dyDescent="0.25">
      <c r="B66" s="4">
        <v>2002</v>
      </c>
      <c r="C66" s="11">
        <v>320180</v>
      </c>
      <c r="D66" s="10" t="s">
        <v>156</v>
      </c>
      <c r="E66" s="10" t="s">
        <v>156</v>
      </c>
      <c r="F66" s="10" t="s">
        <v>154</v>
      </c>
      <c r="G66" s="10" t="s">
        <v>155</v>
      </c>
      <c r="H66" s="13">
        <v>50.619810534000003</v>
      </c>
      <c r="I66" s="13">
        <v>-123.521534833</v>
      </c>
      <c r="J66" s="12"/>
      <c r="K66" s="12"/>
      <c r="M66" s="11" t="s">
        <v>157</v>
      </c>
      <c r="N66" s="17"/>
      <c r="O66" s="17"/>
      <c r="P66" s="20"/>
      <c r="Q66" s="14">
        <v>60</v>
      </c>
      <c r="R66" s="5">
        <v>6.9</v>
      </c>
      <c r="S66" s="3"/>
      <c r="T66" s="26">
        <v>450</v>
      </c>
      <c r="U66" s="27">
        <v>44</v>
      </c>
      <c r="V66" s="27">
        <v>96</v>
      </c>
      <c r="W66" s="6">
        <v>36</v>
      </c>
      <c r="X66" s="27">
        <v>240</v>
      </c>
      <c r="Y66" s="44">
        <v>190</v>
      </c>
      <c r="Z66" s="44">
        <v>650</v>
      </c>
      <c r="AA66" s="27">
        <v>665</v>
      </c>
      <c r="AB66" s="6">
        <v>3.8</v>
      </c>
      <c r="AC66" s="6"/>
      <c r="AD66" s="6">
        <v>0.23</v>
      </c>
      <c r="AE66" s="12">
        <v>87.751601499695937</v>
      </c>
      <c r="AF66" s="12">
        <v>230.51701523034075</v>
      </c>
      <c r="AG66" s="12">
        <v>182.77963331582828</v>
      </c>
      <c r="AH66" s="12">
        <v>46.145100253939006</v>
      </c>
      <c r="AI66" s="12">
        <v>192.72132080256029</v>
      </c>
      <c r="AJ66" s="12">
        <v>173.64410456769878</v>
      </c>
      <c r="AK66" s="12">
        <v>178.51035890423725</v>
      </c>
      <c r="AL66" s="12">
        <v>187.72435755213121</v>
      </c>
      <c r="AM66" s="12">
        <v>187.72435755213121</v>
      </c>
      <c r="AN66" s="12">
        <v>137.73797952591357</v>
      </c>
      <c r="AO66" s="12">
        <v>173.64410456769878</v>
      </c>
      <c r="AP66" s="12">
        <v>109.89460241081889</v>
      </c>
      <c r="AQ66" s="12">
        <v>1.5548997357337591</v>
      </c>
      <c r="AT66" s="12">
        <v>190</v>
      </c>
      <c r="AU66" s="33" t="s">
        <v>532</v>
      </c>
      <c r="AV66" s="9"/>
      <c r="AW66" s="8"/>
      <c r="AZ66" s="10" t="s">
        <v>158</v>
      </c>
      <c r="BD66" s="20">
        <v>30248</v>
      </c>
      <c r="BE66" s="11">
        <v>240</v>
      </c>
      <c r="BF66" s="11">
        <v>240</v>
      </c>
      <c r="BG66" s="4">
        <v>8.4</v>
      </c>
      <c r="BI66" s="4">
        <v>820</v>
      </c>
      <c r="BJ66" s="4">
        <v>77</v>
      </c>
      <c r="BK66" s="4">
        <v>55</v>
      </c>
      <c r="BL66" s="6">
        <v>1.8</v>
      </c>
      <c r="BM66" s="4">
        <v>440</v>
      </c>
      <c r="BN66" s="4">
        <v>160</v>
      </c>
      <c r="BO66" s="4">
        <v>1490</v>
      </c>
      <c r="BP66" s="4">
        <v>15</v>
      </c>
      <c r="BQ66" s="6">
        <v>9.4</v>
      </c>
      <c r="BR66" s="6"/>
      <c r="BS66" s="6">
        <v>1.5</v>
      </c>
      <c r="BT66" s="12">
        <v>149.57593592838134</v>
      </c>
      <c r="BU66" s="12">
        <v>227.33191597919199</v>
      </c>
      <c r="BV66" s="12">
        <v>197.04810424865121</v>
      </c>
      <c r="BW66" s="12">
        <v>189.9293651913967</v>
      </c>
      <c r="BX66" s="12">
        <v>240.87932429851617</v>
      </c>
      <c r="BY66" s="12">
        <v>231.11393181473608</v>
      </c>
      <c r="BZ66" s="12">
        <v>216.78298395289448</v>
      </c>
      <c r="CA66" s="12">
        <v>251.35835479760135</v>
      </c>
      <c r="CB66" s="12">
        <v>240.87932429851617</v>
      </c>
      <c r="CC66" s="12">
        <v>195.22763011344875</v>
      </c>
      <c r="CD66" s="12">
        <v>240.87932429851617</v>
      </c>
      <c r="CE66" s="12">
        <v>215.40434474495643</v>
      </c>
      <c r="CF66" s="12">
        <v>2.1354014449623571</v>
      </c>
      <c r="CI66" s="12">
        <v>240</v>
      </c>
      <c r="CK66" s="37" t="s">
        <v>532</v>
      </c>
    </row>
    <row r="67" spans="2:89" x14ac:dyDescent="0.25">
      <c r="B67" s="4">
        <v>2003</v>
      </c>
      <c r="C67" s="11">
        <v>320811</v>
      </c>
      <c r="D67" s="10" t="s">
        <v>159</v>
      </c>
      <c r="E67" s="10" t="s">
        <v>159</v>
      </c>
      <c r="F67" s="10" t="s">
        <v>154</v>
      </c>
      <c r="G67" s="10" t="s">
        <v>155</v>
      </c>
      <c r="H67" s="13">
        <v>50.12</v>
      </c>
      <c r="I67" s="13">
        <v>-123.28</v>
      </c>
      <c r="J67" s="12"/>
      <c r="K67" s="12"/>
      <c r="M67" s="19" t="s">
        <v>160</v>
      </c>
      <c r="N67" s="17"/>
      <c r="O67" s="17"/>
      <c r="P67" s="20"/>
      <c r="Q67" s="14">
        <v>29.1</v>
      </c>
      <c r="R67" s="5">
        <v>8.1</v>
      </c>
      <c r="S67" s="3"/>
      <c r="T67" s="26">
        <v>911</v>
      </c>
      <c r="U67" s="27">
        <v>73</v>
      </c>
      <c r="V67" s="27">
        <v>474</v>
      </c>
      <c r="W67" s="6">
        <v>168</v>
      </c>
      <c r="X67" s="27">
        <v>89</v>
      </c>
      <c r="Y67" s="44">
        <v>1130</v>
      </c>
      <c r="Z67" s="44">
        <v>1190</v>
      </c>
      <c r="AA67" s="27">
        <v>1400</v>
      </c>
      <c r="AB67" s="6"/>
      <c r="AC67" s="6">
        <v>1.3</v>
      </c>
      <c r="AD67" s="6">
        <v>0.5</v>
      </c>
      <c r="AE67" s="12">
        <v>81.104894769920918</v>
      </c>
      <c r="AF67" s="12">
        <v>215.22122810773305</v>
      </c>
      <c r="AG67" s="12">
        <v>170.50815474211601</v>
      </c>
      <c r="AH67" s="12">
        <v>41.341355423349427</v>
      </c>
      <c r="AI67" s="12">
        <v>130.78629677255867</v>
      </c>
      <c r="AJ67" s="12">
        <v>103.40850431188619</v>
      </c>
      <c r="AK67" s="12">
        <v>127.31203179516848</v>
      </c>
      <c r="AL67" s="12">
        <v>111.37517007745737</v>
      </c>
      <c r="AM67" s="12">
        <v>111.37517007745737</v>
      </c>
      <c r="AN67" s="12">
        <v>96.240032423689144</v>
      </c>
      <c r="AO67" s="12">
        <v>103.40850431188619</v>
      </c>
      <c r="AP67" s="12">
        <v>72.374929867617809</v>
      </c>
      <c r="AQ67" s="12">
        <v>1.5691164949847827</v>
      </c>
      <c r="AT67" s="12">
        <v>100</v>
      </c>
      <c r="AU67" s="33" t="s">
        <v>533</v>
      </c>
      <c r="AV67" s="9"/>
      <c r="AW67" s="8"/>
      <c r="BD67" s="4"/>
      <c r="BG67" s="4"/>
      <c r="BI67" s="4"/>
      <c r="BJ67" s="4"/>
      <c r="BK67" s="4"/>
      <c r="BL67" s="6"/>
      <c r="BM67" s="4"/>
      <c r="BN67" s="4"/>
      <c r="BO67" s="4"/>
      <c r="BP67" s="4"/>
      <c r="BQ67" s="6"/>
      <c r="BR67" s="6"/>
      <c r="BS67" s="6"/>
    </row>
    <row r="68" spans="2:89" x14ac:dyDescent="0.25">
      <c r="B68" s="4">
        <v>2004</v>
      </c>
      <c r="C68" s="11">
        <v>320200</v>
      </c>
      <c r="D68" s="10" t="s">
        <v>161</v>
      </c>
      <c r="E68" s="10" t="s">
        <v>161</v>
      </c>
      <c r="F68" s="10" t="s">
        <v>154</v>
      </c>
      <c r="G68" s="10" t="s">
        <v>155</v>
      </c>
      <c r="H68" s="13">
        <v>49.869038553000003</v>
      </c>
      <c r="I68" s="13">
        <v>-123.006753035</v>
      </c>
      <c r="J68" s="12"/>
      <c r="K68" s="12"/>
      <c r="M68" s="17"/>
      <c r="N68" s="17"/>
      <c r="O68" s="17"/>
      <c r="P68" s="20"/>
      <c r="R68" s="5"/>
      <c r="S68" s="3"/>
      <c r="T68" s="3"/>
      <c r="U68" s="3"/>
      <c r="V68" s="3"/>
      <c r="W68" s="6"/>
      <c r="X68" s="3"/>
      <c r="AV68" s="9"/>
      <c r="BD68" s="4"/>
      <c r="BG68" s="4"/>
      <c r="BI68" s="4"/>
      <c r="BJ68" s="4"/>
      <c r="BK68" s="4"/>
      <c r="BL68" s="6"/>
      <c r="BM68" s="4"/>
      <c r="BN68" s="4"/>
      <c r="BO68" s="4"/>
      <c r="BP68" s="4"/>
      <c r="BQ68" s="6"/>
      <c r="BR68" s="6"/>
      <c r="BS68" s="6"/>
    </row>
    <row r="69" spans="2:89" x14ac:dyDescent="0.25">
      <c r="B69" s="4">
        <v>2005</v>
      </c>
      <c r="C69" s="11">
        <v>321010</v>
      </c>
      <c r="D69" s="10" t="s">
        <v>162</v>
      </c>
      <c r="E69" s="10" t="s">
        <v>162</v>
      </c>
      <c r="F69" s="10" t="s">
        <v>154</v>
      </c>
      <c r="G69" s="10" t="s">
        <v>163</v>
      </c>
      <c r="H69" s="13">
        <v>48.774716437000002</v>
      </c>
      <c r="I69" s="13">
        <v>-121.817587135</v>
      </c>
      <c r="J69" s="13"/>
      <c r="K69" s="13"/>
      <c r="L69" s="17"/>
      <c r="M69" s="62" t="s">
        <v>164</v>
      </c>
      <c r="N69" s="63">
        <v>48.761250661600002</v>
      </c>
      <c r="O69" s="63">
        <v>-121.67179180799999</v>
      </c>
      <c r="P69" s="20"/>
      <c r="Q69" s="14">
        <v>44</v>
      </c>
      <c r="R69" s="5">
        <v>8.56</v>
      </c>
      <c r="S69" s="3"/>
      <c r="T69" s="3"/>
      <c r="U69" s="3"/>
      <c r="V69" s="3"/>
      <c r="W69" s="6"/>
      <c r="X69" s="3"/>
      <c r="Y69" s="16">
        <v>87</v>
      </c>
      <c r="Z69" s="16">
        <v>110</v>
      </c>
      <c r="AA69" s="16">
        <v>165</v>
      </c>
      <c r="AB69" s="15">
        <v>2.7</v>
      </c>
      <c r="AC69" s="15">
        <v>0.36</v>
      </c>
      <c r="AD69" s="15">
        <v>3.2</v>
      </c>
      <c r="AE69" s="12">
        <v>119.17327301606844</v>
      </c>
      <c r="AF69" s="12">
        <v>190.46495031010028</v>
      </c>
      <c r="AG69" s="12">
        <v>162.01693124922406</v>
      </c>
      <c r="AH69" s="12">
        <v>162.01693124922406</v>
      </c>
      <c r="AI69" s="12">
        <v>138.85281275438587</v>
      </c>
      <c r="AJ69" s="12">
        <v>112.3327242943227</v>
      </c>
      <c r="AK69" s="12">
        <v>134.11082633099335</v>
      </c>
      <c r="AL69" s="12">
        <v>120.99104989136788</v>
      </c>
      <c r="AM69" s="12">
        <v>120.99104989136788</v>
      </c>
      <c r="AN69" s="12">
        <v>120.08216145371816</v>
      </c>
      <c r="AO69" s="12">
        <v>138.85281275438587</v>
      </c>
      <c r="AP69" s="12">
        <v>150.43487200180496</v>
      </c>
      <c r="AQ69" s="12">
        <v>2.1015977260460921</v>
      </c>
      <c r="AR69" s="12">
        <v>242</v>
      </c>
      <c r="AT69" s="12">
        <v>135</v>
      </c>
      <c r="AU69" s="33" t="s">
        <v>534</v>
      </c>
      <c r="AV69" s="9" t="s">
        <v>165</v>
      </c>
      <c r="AW69" s="8"/>
      <c r="BD69" s="4"/>
      <c r="BG69" s="4"/>
      <c r="BI69" s="4"/>
      <c r="BJ69" s="4"/>
      <c r="BK69" s="4"/>
      <c r="BL69" s="6"/>
      <c r="BM69" s="4"/>
      <c r="BN69" s="4"/>
      <c r="BO69" s="4"/>
      <c r="BP69" s="4"/>
      <c r="BQ69" s="6"/>
      <c r="BR69" s="6"/>
      <c r="BS69" s="6"/>
    </row>
    <row r="70" spans="2:89" x14ac:dyDescent="0.25">
      <c r="B70" s="4">
        <v>2006</v>
      </c>
      <c r="C70" s="11">
        <v>321020</v>
      </c>
      <c r="D70" s="10" t="s">
        <v>166</v>
      </c>
      <c r="E70" s="10" t="s">
        <v>166</v>
      </c>
      <c r="F70" s="10" t="s">
        <v>154</v>
      </c>
      <c r="G70" s="10" t="s">
        <v>163</v>
      </c>
      <c r="H70" s="13">
        <v>48.112051000000001</v>
      </c>
      <c r="I70" s="13">
        <v>-121.113015</v>
      </c>
      <c r="J70" s="13"/>
      <c r="K70" s="13"/>
      <c r="L70" s="17"/>
      <c r="M70" s="62" t="s">
        <v>167</v>
      </c>
      <c r="N70" s="63">
        <v>48.152886410100002</v>
      </c>
      <c r="O70" s="63">
        <v>-121.06323030999999</v>
      </c>
      <c r="P70" s="20"/>
      <c r="Q70" s="14">
        <v>65</v>
      </c>
      <c r="R70" s="5">
        <v>6.13</v>
      </c>
      <c r="S70" s="3"/>
      <c r="T70" s="3"/>
      <c r="U70" s="3"/>
      <c r="V70" s="3"/>
      <c r="W70" s="6"/>
      <c r="X70" s="3"/>
      <c r="Y70" s="16">
        <v>30</v>
      </c>
      <c r="Z70" s="16">
        <v>755</v>
      </c>
      <c r="AA70" s="16">
        <v>398</v>
      </c>
      <c r="AB70" s="15">
        <v>9</v>
      </c>
      <c r="AC70" s="15">
        <v>2.8</v>
      </c>
      <c r="AD70" s="15">
        <v>1.4</v>
      </c>
      <c r="AE70" s="12">
        <v>143.24213830077281</v>
      </c>
      <c r="AF70" s="12">
        <v>270.99201602654307</v>
      </c>
      <c r="AG70" s="12">
        <v>215.98543261649303</v>
      </c>
      <c r="AH70" s="12">
        <v>197.88589111145416</v>
      </c>
      <c r="AI70" s="12">
        <v>157.33152711295543</v>
      </c>
      <c r="AJ70" s="12">
        <v>133.02433999928542</v>
      </c>
      <c r="AK70" s="12">
        <v>149.53609160564395</v>
      </c>
      <c r="AL70" s="12">
        <v>143.38114004337501</v>
      </c>
      <c r="AM70" s="12">
        <v>143.38114004337501</v>
      </c>
      <c r="AN70" s="12">
        <v>143.31163917207391</v>
      </c>
      <c r="AO70" s="12">
        <v>157.33152711295543</v>
      </c>
      <c r="AP70" s="12">
        <v>177.60870911220479</v>
      </c>
      <c r="AQ70" s="12">
        <v>1.8625721010381184</v>
      </c>
      <c r="AT70" s="12">
        <v>160</v>
      </c>
      <c r="AU70" s="33" t="s">
        <v>76</v>
      </c>
      <c r="AV70" s="9"/>
      <c r="AW70" s="8"/>
      <c r="BD70" s="4"/>
      <c r="BG70" s="4"/>
      <c r="BI70" s="4"/>
      <c r="BJ70" s="4"/>
      <c r="BK70" s="4"/>
      <c r="BL70" s="6"/>
      <c r="BM70" s="4"/>
      <c r="BN70" s="4"/>
      <c r="BO70" s="4"/>
      <c r="BP70" s="4"/>
      <c r="BQ70" s="6"/>
      <c r="BR70" s="6"/>
      <c r="BS70" s="6"/>
    </row>
    <row r="71" spans="2:89" x14ac:dyDescent="0.25">
      <c r="B71" s="4">
        <v>2007</v>
      </c>
      <c r="C71" s="11">
        <v>321030</v>
      </c>
      <c r="D71" s="10" t="s">
        <v>168</v>
      </c>
      <c r="E71" s="10" t="s">
        <v>168</v>
      </c>
      <c r="F71" s="10" t="s">
        <v>154</v>
      </c>
      <c r="G71" s="10" t="s">
        <v>163</v>
      </c>
      <c r="H71" s="13">
        <v>46.853394999999999</v>
      </c>
      <c r="I71" s="13">
        <v>-121.76272400000001</v>
      </c>
      <c r="J71" s="13"/>
      <c r="K71" s="13"/>
      <c r="L71" s="17"/>
      <c r="M71" s="62" t="s">
        <v>169</v>
      </c>
      <c r="N71" s="63">
        <v>46.737471049699998</v>
      </c>
      <c r="O71" s="63">
        <v>-121.56263944</v>
      </c>
      <c r="P71" s="20"/>
      <c r="Q71" s="14">
        <v>50.1</v>
      </c>
      <c r="R71" s="5">
        <v>6.8</v>
      </c>
      <c r="S71" s="3"/>
      <c r="T71" s="3"/>
      <c r="U71" s="3"/>
      <c r="V71" s="3"/>
      <c r="W71" s="6"/>
      <c r="X71" s="3"/>
      <c r="Y71" s="16">
        <v>170</v>
      </c>
      <c r="Z71" s="16">
        <v>880</v>
      </c>
      <c r="AA71" s="16">
        <v>1060</v>
      </c>
      <c r="AB71" s="15">
        <v>12</v>
      </c>
      <c r="AC71" s="15">
        <v>2.9</v>
      </c>
      <c r="AD71" s="15">
        <v>5.2</v>
      </c>
      <c r="AE71" s="12">
        <v>120.31230202436575</v>
      </c>
      <c r="AF71" s="12">
        <v>190.52576040003129</v>
      </c>
      <c r="AG71" s="12">
        <v>170.4409034408593</v>
      </c>
      <c r="AH71" s="12">
        <v>140.29721335883673</v>
      </c>
      <c r="AI71" s="12">
        <v>137.19482758620688</v>
      </c>
      <c r="AJ71" s="12">
        <v>110.4931226765799</v>
      </c>
      <c r="AK71" s="12">
        <v>132.7166666666667</v>
      </c>
      <c r="AL71" s="12">
        <v>119.00686274509809</v>
      </c>
      <c r="AM71" s="12">
        <v>119.00686274509809</v>
      </c>
      <c r="AN71" s="12">
        <v>119.65958238473192</v>
      </c>
      <c r="AO71" s="12">
        <v>137.19482758620688</v>
      </c>
      <c r="AP71" s="12">
        <v>138.74602047252182</v>
      </c>
      <c r="AQ71" s="12">
        <v>2.1114548249916978</v>
      </c>
      <c r="AT71" s="12">
        <v>140</v>
      </c>
      <c r="AU71" s="33" t="s">
        <v>76</v>
      </c>
      <c r="AV71" s="9"/>
      <c r="AW71" s="8"/>
      <c r="BD71" s="4"/>
      <c r="BG71" s="4"/>
      <c r="BI71" s="4"/>
      <c r="BJ71" s="4"/>
      <c r="BK71" s="4"/>
      <c r="BL71" s="6"/>
      <c r="BM71" s="4"/>
      <c r="BN71" s="4"/>
      <c r="BO71" s="4"/>
      <c r="BP71" s="4"/>
      <c r="BQ71" s="6"/>
      <c r="BR71" s="6"/>
      <c r="BS71" s="6"/>
    </row>
    <row r="72" spans="2:89" x14ac:dyDescent="0.25">
      <c r="B72" s="4">
        <v>2008</v>
      </c>
      <c r="C72" s="11">
        <v>321040</v>
      </c>
      <c r="D72" s="10" t="s">
        <v>170</v>
      </c>
      <c r="E72" s="10" t="s">
        <v>170</v>
      </c>
      <c r="F72" s="10" t="s">
        <v>154</v>
      </c>
      <c r="G72" s="10" t="s">
        <v>163</v>
      </c>
      <c r="H72" s="13">
        <v>46.206223000000001</v>
      </c>
      <c r="I72" s="13">
        <v>-121.49005699999999</v>
      </c>
      <c r="J72" s="13"/>
      <c r="K72" s="13"/>
      <c r="L72" s="17"/>
      <c r="M72" s="17"/>
      <c r="N72" s="17"/>
      <c r="O72" s="17"/>
      <c r="P72" s="20"/>
      <c r="Q72" s="14">
        <v>24</v>
      </c>
      <c r="R72" s="5"/>
      <c r="S72" s="3"/>
      <c r="T72" s="3"/>
      <c r="U72" s="3"/>
      <c r="V72" s="3"/>
      <c r="W72" s="6"/>
      <c r="X72" s="3"/>
      <c r="AU72" s="33" t="s">
        <v>76</v>
      </c>
      <c r="AV72" s="9" t="s">
        <v>171</v>
      </c>
      <c r="AW72" s="8"/>
      <c r="BD72" s="4"/>
      <c r="BG72" s="4"/>
      <c r="BI72" s="4"/>
      <c r="BJ72" s="4"/>
      <c r="BK72" s="4"/>
      <c r="BL72" s="6"/>
      <c r="BM72" s="4"/>
      <c r="BN72" s="4"/>
      <c r="BO72" s="4"/>
      <c r="BP72" s="4"/>
      <c r="BQ72" s="6"/>
      <c r="BR72" s="6"/>
      <c r="BS72" s="6"/>
    </row>
    <row r="73" spans="2:89" x14ac:dyDescent="0.25">
      <c r="B73" s="4">
        <v>2009</v>
      </c>
      <c r="C73" s="11">
        <v>321050</v>
      </c>
      <c r="D73" s="10" t="s">
        <v>172</v>
      </c>
      <c r="E73" s="10" t="s">
        <v>172</v>
      </c>
      <c r="F73" s="10" t="s">
        <v>154</v>
      </c>
      <c r="G73" s="10" t="s">
        <v>163</v>
      </c>
      <c r="H73" s="13">
        <v>46.199695824000003</v>
      </c>
      <c r="I73" s="13">
        <v>-122.188926634</v>
      </c>
      <c r="J73" s="13"/>
      <c r="K73" s="13"/>
      <c r="L73" s="17"/>
      <c r="M73" s="17" t="s">
        <v>173</v>
      </c>
      <c r="N73" s="63">
        <v>46.2166385385</v>
      </c>
      <c r="O73" s="63">
        <v>-122.184201043</v>
      </c>
      <c r="P73" s="20"/>
      <c r="Q73" s="14">
        <v>92.6</v>
      </c>
      <c r="R73" s="5">
        <v>7.65</v>
      </c>
      <c r="S73" s="3"/>
      <c r="T73" s="3"/>
      <c r="U73" s="3"/>
      <c r="V73" s="3"/>
      <c r="W73" s="6"/>
      <c r="X73" s="3"/>
      <c r="Y73" s="16">
        <v>1212</v>
      </c>
      <c r="Z73" s="16">
        <v>881</v>
      </c>
      <c r="AA73" s="16">
        <v>132</v>
      </c>
      <c r="AB73" s="15">
        <v>9.75</v>
      </c>
      <c r="AC73" s="15">
        <v>1.46</v>
      </c>
      <c r="AD73" s="15">
        <v>3.71</v>
      </c>
      <c r="AE73" s="12">
        <v>114.13857170859706</v>
      </c>
      <c r="AF73" s="12">
        <v>202.32890291813931</v>
      </c>
      <c r="AG73" s="12">
        <v>167.36709451047801</v>
      </c>
      <c r="AH73" s="12">
        <v>152.26542663795442</v>
      </c>
      <c r="AI73" s="12">
        <v>183.30052203478965</v>
      </c>
      <c r="AJ73" s="12">
        <v>162.70117393041187</v>
      </c>
      <c r="AK73" s="12">
        <v>170.86906973271647</v>
      </c>
      <c r="AL73" s="12">
        <v>175.72721562368162</v>
      </c>
      <c r="AM73" s="12">
        <v>175.72721562368162</v>
      </c>
      <c r="AN73" s="12">
        <v>144.93289366613934</v>
      </c>
      <c r="AO73" s="12">
        <v>183.30052203478965</v>
      </c>
      <c r="AP73" s="12">
        <v>167.78297433637204</v>
      </c>
      <c r="AQ73" s="12">
        <v>1.9807581071889495</v>
      </c>
      <c r="AT73" s="12">
        <v>160</v>
      </c>
      <c r="AU73" s="33" t="s">
        <v>76</v>
      </c>
      <c r="AV73" s="9"/>
      <c r="AW73" s="8"/>
      <c r="AZ73" s="25" t="s">
        <v>174</v>
      </c>
      <c r="BA73" s="39">
        <v>357</v>
      </c>
      <c r="BB73" s="39"/>
      <c r="BC73" s="39"/>
      <c r="BD73" s="46"/>
      <c r="BE73" s="38">
        <v>36.299999999999997</v>
      </c>
      <c r="BF73" s="38">
        <v>36.299999999999997</v>
      </c>
      <c r="BG73" s="4"/>
      <c r="BI73" s="4"/>
      <c r="BJ73" s="4"/>
      <c r="BK73" s="4"/>
      <c r="BL73" s="6"/>
      <c r="BM73" s="4"/>
      <c r="BN73" s="4"/>
      <c r="BO73" s="4"/>
      <c r="BP73" s="4"/>
      <c r="BQ73" s="6"/>
      <c r="BR73" s="6"/>
      <c r="BS73" s="6"/>
      <c r="CK73" s="30" t="s">
        <v>603</v>
      </c>
    </row>
    <row r="74" spans="2:89" x14ac:dyDescent="0.25">
      <c r="B74" s="4">
        <v>2010</v>
      </c>
      <c r="C74" s="11">
        <v>321070</v>
      </c>
      <c r="D74" s="10" t="s">
        <v>175</v>
      </c>
      <c r="E74" s="10" t="s">
        <v>176</v>
      </c>
      <c r="F74" s="10" t="s">
        <v>154</v>
      </c>
      <c r="G74" s="10" t="s">
        <v>163</v>
      </c>
      <c r="H74" s="13">
        <v>46.021700000000003</v>
      </c>
      <c r="I74" s="13">
        <v>-121.7723</v>
      </c>
      <c r="J74" s="13"/>
      <c r="K74" s="13"/>
      <c r="L74" s="17"/>
      <c r="M74" s="17"/>
      <c r="N74" s="17"/>
      <c r="O74" s="17"/>
      <c r="P74" s="20"/>
      <c r="R74" s="5"/>
      <c r="S74" s="3"/>
      <c r="T74" s="3"/>
      <c r="U74" s="3"/>
      <c r="V74" s="3"/>
      <c r="W74" s="6"/>
      <c r="X74" s="3"/>
      <c r="AU74" s="33" t="s">
        <v>76</v>
      </c>
      <c r="AV74" s="9" t="s">
        <v>177</v>
      </c>
      <c r="AW74" s="8"/>
      <c r="BD74" s="4"/>
      <c r="BG74" s="4"/>
      <c r="BI74" s="4"/>
      <c r="BJ74" s="4"/>
      <c r="BK74" s="4"/>
      <c r="BL74" s="6"/>
      <c r="BM74" s="4"/>
      <c r="BN74" s="4"/>
      <c r="BO74" s="4"/>
      <c r="BP74" s="4"/>
      <c r="BQ74" s="6"/>
      <c r="BR74" s="6"/>
      <c r="BS74" s="6"/>
    </row>
    <row r="75" spans="2:89" x14ac:dyDescent="0.25">
      <c r="B75" s="4">
        <v>2011</v>
      </c>
      <c r="C75" s="11">
        <v>321060</v>
      </c>
      <c r="D75" s="10" t="s">
        <v>178</v>
      </c>
      <c r="E75" s="10" t="s">
        <v>178</v>
      </c>
      <c r="F75" s="10" t="s">
        <v>154</v>
      </c>
      <c r="G75" s="10" t="s">
        <v>163</v>
      </c>
      <c r="H75" s="13">
        <v>45.880150999999998</v>
      </c>
      <c r="I75" s="13">
        <v>-122.080039</v>
      </c>
      <c r="J75" s="13"/>
      <c r="K75" s="13"/>
      <c r="L75" s="17"/>
      <c r="M75" s="17"/>
      <c r="N75" s="17"/>
      <c r="O75" s="17"/>
      <c r="P75" s="20"/>
      <c r="R75" s="5"/>
      <c r="S75" s="3"/>
      <c r="T75" s="3"/>
      <c r="U75" s="3"/>
      <c r="V75" s="3"/>
      <c r="W75" s="6"/>
      <c r="X75" s="3"/>
      <c r="AU75" s="33" t="s">
        <v>76</v>
      </c>
      <c r="AV75" s="9" t="s">
        <v>179</v>
      </c>
      <c r="AW75" s="8"/>
      <c r="BD75" s="4"/>
      <c r="BG75" s="4"/>
      <c r="BI75" s="4"/>
      <c r="BJ75" s="4"/>
      <c r="BK75" s="4"/>
      <c r="BL75" s="6"/>
      <c r="BM75" s="4"/>
      <c r="BN75" s="4"/>
      <c r="BO75" s="4"/>
      <c r="BP75" s="4"/>
      <c r="BQ75" s="6"/>
      <c r="BR75" s="6"/>
      <c r="BS75" s="6"/>
    </row>
    <row r="76" spans="2:89" x14ac:dyDescent="0.25">
      <c r="B76" s="4">
        <v>2012</v>
      </c>
      <c r="C76" s="11">
        <v>322010</v>
      </c>
      <c r="D76" s="10" t="s">
        <v>180</v>
      </c>
      <c r="E76" s="10" t="s">
        <v>180</v>
      </c>
      <c r="F76" s="10" t="s">
        <v>154</v>
      </c>
      <c r="G76" s="10" t="s">
        <v>181</v>
      </c>
      <c r="H76" s="13">
        <v>45.373975000000002</v>
      </c>
      <c r="I76" s="13">
        <v>-121.695038</v>
      </c>
      <c r="J76" s="13"/>
      <c r="K76" s="13"/>
      <c r="L76" s="17"/>
      <c r="M76" s="64" t="s">
        <v>182</v>
      </c>
      <c r="N76" s="65">
        <v>45.296880000000002</v>
      </c>
      <c r="O76" s="66">
        <v>-121.738528</v>
      </c>
      <c r="P76" s="20"/>
      <c r="Q76" s="14">
        <v>27</v>
      </c>
      <c r="R76" s="5">
        <v>7.3</v>
      </c>
      <c r="S76" s="3"/>
      <c r="T76" s="47">
        <v>120</v>
      </c>
      <c r="U76" s="48">
        <v>12</v>
      </c>
      <c r="V76" s="47">
        <v>64</v>
      </c>
      <c r="W76" s="49">
        <v>51</v>
      </c>
      <c r="X76" s="47">
        <v>92</v>
      </c>
      <c r="Y76" s="16">
        <v>205</v>
      </c>
      <c r="Z76" s="16">
        <v>161</v>
      </c>
      <c r="AA76" s="16">
        <v>218</v>
      </c>
      <c r="AB76" s="15">
        <v>0.32</v>
      </c>
      <c r="AC76" s="15">
        <v>0.13</v>
      </c>
      <c r="AD76" s="15">
        <v>0.23</v>
      </c>
      <c r="AE76" s="12">
        <v>53.640858960368405</v>
      </c>
      <c r="AF76" s="12">
        <v>220.57138306660187</v>
      </c>
      <c r="AG76" s="12">
        <v>83.132773926660548</v>
      </c>
      <c r="AH76" s="12">
        <v>26</v>
      </c>
      <c r="AI76" s="12">
        <v>119.84139887338279</v>
      </c>
      <c r="AJ76" s="12">
        <v>91.403308631683501</v>
      </c>
      <c r="AK76" s="12">
        <v>118.02298847751223</v>
      </c>
      <c r="AL76" s="12">
        <v>98.47816617240926</v>
      </c>
      <c r="AM76" s="12">
        <v>98.47816617240926</v>
      </c>
      <c r="AN76" s="12">
        <v>76.059512566388833</v>
      </c>
      <c r="AO76" s="12">
        <v>91.403308631683501</v>
      </c>
      <c r="AP76" s="12">
        <v>58.701654315841751</v>
      </c>
      <c r="AQ76" s="12">
        <v>1.2087191497508278</v>
      </c>
      <c r="AT76" s="12">
        <v>100</v>
      </c>
      <c r="AU76" s="33" t="s">
        <v>535</v>
      </c>
      <c r="AV76" s="9"/>
      <c r="AW76" s="8"/>
      <c r="AZ76" s="10" t="s">
        <v>183</v>
      </c>
      <c r="BA76" s="8">
        <v>1836</v>
      </c>
      <c r="BD76" s="4"/>
      <c r="BE76" s="8">
        <v>119</v>
      </c>
      <c r="BF76" s="11">
        <v>119</v>
      </c>
      <c r="BG76" s="4"/>
      <c r="BI76" s="4"/>
      <c r="BJ76" s="4"/>
      <c r="BK76" s="4"/>
      <c r="BL76" s="6"/>
      <c r="BM76" s="4"/>
      <c r="BN76" s="4"/>
      <c r="BO76" s="4"/>
      <c r="BP76" s="4"/>
      <c r="BQ76" s="6"/>
      <c r="BR76" s="6"/>
      <c r="BS76" s="6"/>
      <c r="BU76" s="12">
        <v>100.1</v>
      </c>
      <c r="BV76" s="58">
        <v>116</v>
      </c>
      <c r="BY76" s="58">
        <v>55</v>
      </c>
      <c r="CI76" s="58">
        <v>116</v>
      </c>
      <c r="CK76" s="30" t="s">
        <v>604</v>
      </c>
    </row>
    <row r="77" spans="2:89" x14ac:dyDescent="0.25">
      <c r="B77" s="4">
        <v>2013</v>
      </c>
      <c r="C77" s="11">
        <v>322020</v>
      </c>
      <c r="D77" s="10" t="s">
        <v>184</v>
      </c>
      <c r="E77" s="10" t="s">
        <v>184</v>
      </c>
      <c r="F77" s="10" t="s">
        <v>154</v>
      </c>
      <c r="G77" s="10" t="s">
        <v>181</v>
      </c>
      <c r="H77" s="13">
        <v>44.674097000000003</v>
      </c>
      <c r="I77" s="13">
        <v>-121.80005300000001</v>
      </c>
      <c r="J77" s="13"/>
      <c r="K77" s="13"/>
      <c r="L77" s="17"/>
      <c r="M77" s="8" t="s">
        <v>185</v>
      </c>
      <c r="P77" s="28"/>
      <c r="Q77" s="8"/>
      <c r="R77" s="5"/>
      <c r="S77" s="3"/>
      <c r="T77" s="3"/>
      <c r="U77" s="3"/>
      <c r="V77" s="3"/>
      <c r="W77" s="6"/>
      <c r="X77" s="3"/>
      <c r="AU77" s="35"/>
      <c r="AV77" s="9"/>
      <c r="AW77" s="8"/>
      <c r="BB77" s="17"/>
      <c r="BC77" s="17"/>
      <c r="BD77" s="20"/>
      <c r="BE77" s="14"/>
      <c r="BF77" s="14"/>
      <c r="BG77" s="4"/>
      <c r="BI77" s="4"/>
      <c r="BJ77" s="4"/>
      <c r="BK77" s="4"/>
      <c r="BL77" s="6"/>
      <c r="BM77" s="4"/>
      <c r="BN77" s="4"/>
      <c r="BO77" s="4"/>
      <c r="BP77" s="4"/>
      <c r="BQ77" s="6"/>
      <c r="BR77" s="6"/>
      <c r="BS77" s="6"/>
      <c r="CJ77" s="16"/>
      <c r="CK77" s="37"/>
    </row>
    <row r="78" spans="2:89" x14ac:dyDescent="0.25">
      <c r="B78" s="4">
        <v>2014</v>
      </c>
      <c r="C78" s="11">
        <v>322060</v>
      </c>
      <c r="D78" s="10" t="s">
        <v>186</v>
      </c>
      <c r="E78" s="10" t="s">
        <v>186</v>
      </c>
      <c r="F78" s="10" t="s">
        <v>154</v>
      </c>
      <c r="G78" s="10" t="s">
        <v>181</v>
      </c>
      <c r="H78" s="13">
        <v>44.306248425</v>
      </c>
      <c r="I78" s="13">
        <v>-121.837981165</v>
      </c>
      <c r="J78" s="13"/>
      <c r="K78" s="13"/>
      <c r="L78" s="17"/>
      <c r="M78" s="8" t="s">
        <v>187</v>
      </c>
      <c r="N78" s="65">
        <v>44.23939</v>
      </c>
      <c r="O78" s="66">
        <v>-122.058391</v>
      </c>
      <c r="P78" s="29">
        <v>27827</v>
      </c>
      <c r="Q78" s="11">
        <v>61</v>
      </c>
      <c r="R78" s="5">
        <v>7.8</v>
      </c>
      <c r="S78" s="3"/>
      <c r="T78" s="47">
        <v>540</v>
      </c>
      <c r="U78" s="48">
        <v>16.600000000000001</v>
      </c>
      <c r="V78" s="47">
        <v>188</v>
      </c>
      <c r="W78" s="49">
        <v>1</v>
      </c>
      <c r="X78" s="47">
        <v>68.900000000000006</v>
      </c>
      <c r="Y78" s="16">
        <v>102</v>
      </c>
      <c r="Z78" s="16">
        <v>1148</v>
      </c>
      <c r="AA78" s="16">
        <v>18</v>
      </c>
      <c r="AB78" s="15">
        <v>6.5</v>
      </c>
      <c r="AC78" s="15">
        <v>1.1000000000000001</v>
      </c>
      <c r="AD78" s="15">
        <v>1.37</v>
      </c>
      <c r="AE78" s="12">
        <v>110.00228743349982</v>
      </c>
      <c r="AF78" s="12">
        <v>152.93163105480994</v>
      </c>
      <c r="AG78" s="12">
        <v>84.748424940859422</v>
      </c>
      <c r="AH78" s="12">
        <v>79.895582120944724</v>
      </c>
      <c r="AI78" s="12">
        <v>117.3886678495727</v>
      </c>
      <c r="AJ78" s="12">
        <v>88.729148610549942</v>
      </c>
      <c r="AK78" s="12">
        <v>115.93110815509999</v>
      </c>
      <c r="AL78" s="12">
        <v>95.611371892111038</v>
      </c>
      <c r="AM78" s="12">
        <v>95.611371892111038</v>
      </c>
      <c r="AN78" s="12">
        <v>102.80682966280543</v>
      </c>
      <c r="AO78" s="12">
        <v>88.729148610549942</v>
      </c>
      <c r="AP78" s="12">
        <v>84.312365365747326</v>
      </c>
      <c r="AQ78" s="12">
        <v>2.2809537672481484</v>
      </c>
      <c r="AT78" s="12">
        <v>90</v>
      </c>
      <c r="AU78" s="35" t="s">
        <v>536</v>
      </c>
      <c r="AV78" s="9"/>
      <c r="AZ78" s="9"/>
      <c r="BA78" s="19"/>
      <c r="BB78" s="17"/>
      <c r="BC78" s="17"/>
      <c r="BD78" s="20"/>
      <c r="BE78" s="14"/>
      <c r="BF78" s="14"/>
      <c r="BG78" s="4"/>
      <c r="BI78" s="4"/>
      <c r="BJ78" s="4"/>
      <c r="BK78" s="4"/>
      <c r="BL78" s="6"/>
      <c r="BM78" s="4"/>
      <c r="BN78" s="4"/>
      <c r="BO78" s="4"/>
      <c r="BP78" s="4"/>
      <c r="BQ78" s="6"/>
      <c r="BR78" s="6"/>
      <c r="BS78" s="6"/>
      <c r="CJ78" s="16"/>
      <c r="CK78" s="37"/>
    </row>
    <row r="79" spans="2:89" x14ac:dyDescent="0.25">
      <c r="B79" s="4">
        <v>2015</v>
      </c>
      <c r="C79" s="11">
        <v>322070</v>
      </c>
      <c r="D79" s="10" t="s">
        <v>188</v>
      </c>
      <c r="E79" s="10" t="s">
        <v>188</v>
      </c>
      <c r="F79" s="10" t="s">
        <v>154</v>
      </c>
      <c r="G79" s="10" t="s">
        <v>181</v>
      </c>
      <c r="H79" s="13">
        <v>44.102353000000001</v>
      </c>
      <c r="I79" s="13">
        <v>-121.770719</v>
      </c>
      <c r="J79" s="13"/>
      <c r="K79" s="13"/>
      <c r="L79" s="17"/>
      <c r="M79" s="8" t="s">
        <v>185</v>
      </c>
      <c r="P79" s="28"/>
      <c r="Q79" s="8"/>
      <c r="R79" s="5"/>
      <c r="S79" s="3"/>
      <c r="T79" s="3"/>
      <c r="U79" s="3"/>
      <c r="V79" s="3"/>
      <c r="W79" s="6"/>
      <c r="X79" s="3"/>
      <c r="AU79" s="35"/>
      <c r="AV79" s="9"/>
      <c r="AW79" s="8"/>
      <c r="AZ79" s="9"/>
      <c r="BA79" s="19"/>
      <c r="BB79" s="17"/>
      <c r="BC79" s="17"/>
      <c r="BD79" s="20"/>
      <c r="BE79" s="14"/>
      <c r="BF79" s="14"/>
      <c r="BG79" s="4"/>
      <c r="BI79" s="4"/>
      <c r="BJ79" s="4"/>
      <c r="BK79" s="4"/>
      <c r="BL79" s="6"/>
      <c r="BM79" s="4"/>
      <c r="BN79" s="4"/>
      <c r="BO79" s="4"/>
      <c r="BP79" s="4"/>
      <c r="BQ79" s="6"/>
      <c r="BR79" s="6"/>
      <c r="BS79" s="6"/>
      <c r="CJ79" s="16"/>
      <c r="CK79" s="37"/>
    </row>
    <row r="80" spans="2:89" x14ac:dyDescent="0.25">
      <c r="B80" s="4">
        <v>2016</v>
      </c>
      <c r="C80" s="11">
        <v>322090</v>
      </c>
      <c r="D80" s="10" t="s">
        <v>189</v>
      </c>
      <c r="E80" s="10" t="s">
        <v>189</v>
      </c>
      <c r="F80" s="10" t="s">
        <v>154</v>
      </c>
      <c r="G80" s="10" t="s">
        <v>181</v>
      </c>
      <c r="H80" s="13">
        <v>43.986119223000003</v>
      </c>
      <c r="I80" s="13">
        <v>-121.674044112</v>
      </c>
      <c r="J80" s="13"/>
      <c r="K80" s="13"/>
      <c r="L80" s="17"/>
      <c r="M80" s="8" t="s">
        <v>185</v>
      </c>
      <c r="P80" s="28"/>
      <c r="Q80" s="8"/>
      <c r="R80" s="5"/>
      <c r="S80" s="3"/>
      <c r="T80" s="3"/>
      <c r="U80" s="3"/>
      <c r="V80" s="3"/>
      <c r="W80" s="6"/>
      <c r="X80" s="3"/>
      <c r="AU80" s="35"/>
      <c r="AV80" s="9"/>
      <c r="AW80" s="8"/>
      <c r="AZ80" s="9"/>
      <c r="BA80" s="19"/>
      <c r="BB80" s="17"/>
      <c r="BC80" s="17"/>
      <c r="BD80" s="20"/>
      <c r="BE80" s="14"/>
      <c r="BF80" s="14"/>
      <c r="BG80" s="4"/>
      <c r="BI80" s="4"/>
      <c r="BJ80" s="4"/>
      <c r="BK80" s="4"/>
      <c r="BL80" s="6"/>
      <c r="BM80" s="4"/>
      <c r="BN80" s="4"/>
      <c r="BO80" s="4"/>
      <c r="BP80" s="4"/>
      <c r="BQ80" s="6"/>
      <c r="BR80" s="6"/>
      <c r="BS80" s="6"/>
      <c r="CJ80" s="16"/>
      <c r="CK80" s="37"/>
    </row>
    <row r="81" spans="2:89" x14ac:dyDescent="0.25">
      <c r="B81" s="4">
        <v>2017</v>
      </c>
      <c r="C81" s="11">
        <v>322110</v>
      </c>
      <c r="D81" s="10" t="s">
        <v>190</v>
      </c>
      <c r="E81" s="10" t="s">
        <v>190</v>
      </c>
      <c r="F81" s="10" t="s">
        <v>154</v>
      </c>
      <c r="G81" s="10" t="s">
        <v>181</v>
      </c>
      <c r="H81" s="13">
        <v>43.722073000000002</v>
      </c>
      <c r="I81" s="13">
        <v>-121.22901400000001</v>
      </c>
      <c r="J81" s="13"/>
      <c r="K81" s="13"/>
      <c r="L81" s="17"/>
      <c r="M81" s="11" t="s">
        <v>191</v>
      </c>
      <c r="N81" s="65">
        <v>43.730068000000003</v>
      </c>
      <c r="O81" s="65">
        <v>-121.247427</v>
      </c>
      <c r="P81" s="29">
        <v>27334</v>
      </c>
      <c r="Q81" s="11">
        <v>52</v>
      </c>
      <c r="R81" s="27">
        <v>8.3000000000000007</v>
      </c>
      <c r="S81" s="3"/>
      <c r="T81" s="26">
        <v>140</v>
      </c>
      <c r="U81" s="27">
        <v>19</v>
      </c>
      <c r="V81" s="27">
        <v>23.8</v>
      </c>
      <c r="W81" s="6">
        <v>77.5</v>
      </c>
      <c r="X81" s="27">
        <v>219</v>
      </c>
      <c r="Y81" s="44">
        <v>0.82</v>
      </c>
      <c r="Z81" s="44">
        <v>7.5</v>
      </c>
      <c r="AA81" s="27">
        <v>811</v>
      </c>
      <c r="AB81" s="6">
        <v>0.37</v>
      </c>
      <c r="AE81" s="12">
        <v>58.883446218473239</v>
      </c>
      <c r="AF81" s="12">
        <v>257.91654575611994</v>
      </c>
      <c r="AG81" s="12">
        <v>192.35506099590884</v>
      </c>
      <c r="AH81" s="12">
        <v>52</v>
      </c>
      <c r="AI81" s="12">
        <v>186.2198291081437</v>
      </c>
      <c r="AJ81" s="12">
        <v>166.08194443607579</v>
      </c>
      <c r="AK81" s="12">
        <v>173.24244853692437</v>
      </c>
      <c r="AL81" s="12">
        <v>179.4296368022803</v>
      </c>
      <c r="AM81" s="12">
        <v>179.4296368022803</v>
      </c>
      <c r="AN81" s="12">
        <v>119.15654151037677</v>
      </c>
      <c r="AO81" s="12">
        <v>166.08194443607579</v>
      </c>
      <c r="AP81" s="12">
        <v>109.04097221803789</v>
      </c>
      <c r="AQ81" s="12">
        <v>1.0778591670362037</v>
      </c>
      <c r="AT81" s="12">
        <v>190</v>
      </c>
      <c r="AU81" s="35" t="s">
        <v>537</v>
      </c>
      <c r="AV81" s="9"/>
      <c r="AW81" s="8"/>
      <c r="AZ81" s="9" t="s">
        <v>192</v>
      </c>
      <c r="BA81" s="19">
        <v>940</v>
      </c>
      <c r="BB81" s="17"/>
      <c r="BC81" s="17"/>
      <c r="BD81" s="20"/>
      <c r="BE81" s="14">
        <v>265</v>
      </c>
      <c r="BF81" s="14">
        <v>265</v>
      </c>
      <c r="BG81" s="4"/>
      <c r="BI81" s="4"/>
      <c r="BJ81" s="4"/>
      <c r="BK81" s="4"/>
      <c r="BL81" s="6"/>
      <c r="BM81" s="4"/>
      <c r="BN81" s="4"/>
      <c r="BO81" s="4"/>
      <c r="BP81" s="4"/>
      <c r="BQ81" s="6"/>
      <c r="BR81" s="6"/>
      <c r="BS81" s="6"/>
      <c r="CI81" s="12">
        <v>265</v>
      </c>
      <c r="CJ81" s="16"/>
      <c r="CK81" s="37" t="s">
        <v>661</v>
      </c>
    </row>
    <row r="82" spans="2:89" x14ac:dyDescent="0.25">
      <c r="B82" s="4">
        <v>2018</v>
      </c>
      <c r="C82" s="11">
        <v>322100</v>
      </c>
      <c r="D82" s="10" t="s">
        <v>193</v>
      </c>
      <c r="E82" s="10" t="s">
        <v>193</v>
      </c>
      <c r="F82" s="10" t="s">
        <v>154</v>
      </c>
      <c r="G82" s="10" t="s">
        <v>181</v>
      </c>
      <c r="H82" s="13">
        <v>43.560057999999998</v>
      </c>
      <c r="I82" s="13">
        <v>-121.81195099999999</v>
      </c>
      <c r="J82" s="13"/>
      <c r="K82" s="13"/>
      <c r="L82" s="17"/>
      <c r="M82" s="8" t="s">
        <v>185</v>
      </c>
      <c r="P82" s="28"/>
      <c r="Q82" s="11"/>
      <c r="R82" s="5"/>
      <c r="S82" s="3"/>
      <c r="T82" s="3"/>
      <c r="U82" s="3"/>
      <c r="V82" s="3"/>
      <c r="W82" s="6"/>
      <c r="X82" s="3"/>
      <c r="AU82" s="35"/>
      <c r="AV82" s="9"/>
      <c r="AW82" s="8"/>
      <c r="AZ82" s="9"/>
      <c r="BA82" s="19"/>
      <c r="BB82" s="17"/>
      <c r="BC82" s="17"/>
      <c r="BD82" s="20"/>
      <c r="BE82" s="14"/>
      <c r="BF82" s="14"/>
      <c r="BG82" s="4"/>
      <c r="BI82" s="4"/>
      <c r="BJ82" s="4"/>
      <c r="BK82" s="4"/>
      <c r="BL82" s="6"/>
      <c r="BM82" s="4"/>
      <c r="BN82" s="4"/>
      <c r="BO82" s="4"/>
      <c r="BP82" s="4"/>
      <c r="BQ82" s="6"/>
      <c r="BR82" s="6"/>
      <c r="BS82" s="6"/>
      <c r="CJ82" s="16"/>
      <c r="CK82" s="37"/>
    </row>
    <row r="83" spans="2:89" x14ac:dyDescent="0.25">
      <c r="B83" s="4">
        <v>2019</v>
      </c>
      <c r="C83" s="11">
        <v>322160</v>
      </c>
      <c r="D83" s="10" t="s">
        <v>194</v>
      </c>
      <c r="E83" s="10" t="s">
        <v>194</v>
      </c>
      <c r="F83" s="10" t="s">
        <v>154</v>
      </c>
      <c r="G83" s="10" t="s">
        <v>181</v>
      </c>
      <c r="H83" s="13">
        <v>42.942846097</v>
      </c>
      <c r="I83" s="13">
        <v>-122.104865742</v>
      </c>
      <c r="J83" s="13"/>
      <c r="K83" s="13"/>
      <c r="L83" s="17"/>
      <c r="M83" s="8" t="s">
        <v>195</v>
      </c>
      <c r="N83" s="65">
        <v>42.868811000000001</v>
      </c>
      <c r="O83" s="66">
        <v>-122.05300200000001</v>
      </c>
      <c r="P83" s="29">
        <v>27181</v>
      </c>
      <c r="Q83" s="8">
        <v>25</v>
      </c>
      <c r="R83" s="5">
        <v>7.7</v>
      </c>
      <c r="S83" s="3"/>
      <c r="T83" s="47">
        <v>19</v>
      </c>
      <c r="U83" s="48">
        <v>6.4</v>
      </c>
      <c r="V83" s="47">
        <v>9.1</v>
      </c>
      <c r="W83" s="49">
        <v>13</v>
      </c>
      <c r="X83" s="47">
        <v>26</v>
      </c>
      <c r="Y83" s="16">
        <v>6.4</v>
      </c>
      <c r="Z83" s="16">
        <v>4.2</v>
      </c>
      <c r="AA83" s="16">
        <v>140</v>
      </c>
      <c r="AB83" s="15">
        <v>0.02</v>
      </c>
      <c r="AE83" s="12">
        <v>54.692445564993648</v>
      </c>
      <c r="AF83" s="12">
        <v>352.25110398755487</v>
      </c>
      <c r="AG83" s="12">
        <v>83.066535182358336</v>
      </c>
      <c r="AH83" s="12">
        <v>25</v>
      </c>
      <c r="AI83" s="12">
        <v>73.602518766026719</v>
      </c>
      <c r="AJ83" s="12">
        <v>41.961939428212133</v>
      </c>
      <c r="AK83" s="12">
        <v>77.943573850939856</v>
      </c>
      <c r="AL83" s="12">
        <v>45.826554586143232</v>
      </c>
      <c r="AM83" s="12">
        <v>45.826554586143232</v>
      </c>
      <c r="AN83" s="12">
        <v>50.25950007556844</v>
      </c>
      <c r="AO83" s="12">
        <v>41.961939428212133</v>
      </c>
      <c r="AP83" s="12">
        <v>33.480969714106067</v>
      </c>
      <c r="AQ83" s="12">
        <v>0.62957485460213714</v>
      </c>
      <c r="AT83" s="12">
        <v>45</v>
      </c>
      <c r="AU83" s="35" t="s">
        <v>538</v>
      </c>
      <c r="AV83" s="9"/>
      <c r="AW83" s="8"/>
      <c r="AZ83" s="9" t="s">
        <v>196</v>
      </c>
      <c r="BA83" s="19">
        <v>405</v>
      </c>
      <c r="BB83" s="17"/>
      <c r="BC83" s="17"/>
      <c r="BD83" s="20"/>
      <c r="BE83" s="14">
        <v>107.1</v>
      </c>
      <c r="BF83" s="14">
        <v>107.1</v>
      </c>
      <c r="BG83" s="4"/>
      <c r="BI83" s="4"/>
      <c r="BJ83" s="4"/>
      <c r="BK83" s="4"/>
      <c r="BL83" s="6"/>
      <c r="BM83" s="4"/>
      <c r="BN83" s="4"/>
      <c r="BO83" s="4"/>
      <c r="BP83" s="4"/>
      <c r="BQ83" s="6"/>
      <c r="BR83" s="6"/>
      <c r="BS83" s="6"/>
      <c r="CJ83" s="16"/>
      <c r="CK83" s="37" t="s">
        <v>605</v>
      </c>
    </row>
    <row r="84" spans="2:89" x14ac:dyDescent="0.25">
      <c r="B84" s="4">
        <v>2020</v>
      </c>
      <c r="D84" s="30" t="s">
        <v>197</v>
      </c>
      <c r="E84" s="30" t="s">
        <v>197</v>
      </c>
      <c r="F84" s="30" t="s">
        <v>154</v>
      </c>
      <c r="G84" s="30" t="s">
        <v>181</v>
      </c>
      <c r="H84" s="31">
        <v>42.444628999999999</v>
      </c>
      <c r="I84" s="31">
        <v>-122.315192</v>
      </c>
      <c r="J84" s="13"/>
      <c r="K84" s="13"/>
      <c r="L84" s="17"/>
      <c r="M84" s="8" t="s">
        <v>185</v>
      </c>
      <c r="P84" s="28"/>
      <c r="Q84" s="8"/>
      <c r="R84" s="5"/>
      <c r="S84" s="3"/>
      <c r="T84" s="3"/>
      <c r="U84" s="3"/>
      <c r="V84" s="3"/>
      <c r="W84" s="6"/>
      <c r="X84" s="3"/>
      <c r="AU84" s="35"/>
      <c r="AV84" s="9"/>
      <c r="AW84" s="8"/>
      <c r="AZ84" s="9"/>
      <c r="BA84" s="19"/>
      <c r="BB84" s="17"/>
      <c r="BC84" s="17"/>
      <c r="BD84" s="20"/>
      <c r="BE84" s="14"/>
      <c r="BF84" s="14"/>
      <c r="BG84" s="4"/>
      <c r="BI84" s="4"/>
      <c r="BJ84" s="4"/>
      <c r="BK84" s="4"/>
      <c r="BL84" s="6"/>
      <c r="BM84" s="4"/>
      <c r="BN84" s="4"/>
      <c r="BO84" s="4"/>
      <c r="BP84" s="4"/>
      <c r="BQ84" s="6"/>
      <c r="BR84" s="6"/>
      <c r="BS84" s="6"/>
      <c r="CJ84" s="16"/>
      <c r="CK84" s="37"/>
    </row>
    <row r="85" spans="2:89" x14ac:dyDescent="0.25">
      <c r="B85" s="4">
        <v>2021</v>
      </c>
      <c r="C85" s="11">
        <v>323020</v>
      </c>
      <c r="D85" s="10" t="s">
        <v>198</v>
      </c>
      <c r="E85" s="10" t="s">
        <v>198</v>
      </c>
      <c r="F85" s="10" t="s">
        <v>154</v>
      </c>
      <c r="G85" s="10" t="s">
        <v>199</v>
      </c>
      <c r="H85" s="13">
        <v>41.586659693999998</v>
      </c>
      <c r="I85" s="13">
        <v>-121.57157804000001</v>
      </c>
      <c r="J85" s="13"/>
      <c r="K85" s="13"/>
      <c r="L85" s="17"/>
      <c r="M85" s="17" t="s">
        <v>200</v>
      </c>
      <c r="N85" s="17"/>
      <c r="O85" s="17"/>
      <c r="P85" s="20">
        <v>32353</v>
      </c>
      <c r="Q85" s="14">
        <v>25.5</v>
      </c>
      <c r="R85" s="27"/>
      <c r="S85" s="3"/>
      <c r="T85" s="26">
        <v>52</v>
      </c>
      <c r="U85" s="27">
        <v>10.5</v>
      </c>
      <c r="V85" s="27">
        <v>19.8</v>
      </c>
      <c r="W85" s="6">
        <v>15.9</v>
      </c>
      <c r="X85" s="27">
        <v>42.4</v>
      </c>
      <c r="Y85" s="44">
        <v>5.0999999999999996</v>
      </c>
      <c r="Z85" s="44">
        <v>10.199999999999999</v>
      </c>
      <c r="AA85" s="27">
        <v>258</v>
      </c>
      <c r="AE85" s="12">
        <v>63.259624503360271</v>
      </c>
      <c r="AF85" s="12">
        <v>295.40039878805931</v>
      </c>
      <c r="AG85" s="12">
        <v>93.835445182431158</v>
      </c>
      <c r="AH85" s="12">
        <v>25.5</v>
      </c>
      <c r="AI85" s="12">
        <v>94.27476137279865</v>
      </c>
      <c r="AJ85" s="12">
        <v>63.814832127114869</v>
      </c>
      <c r="AK85" s="12">
        <v>96.031437657744789</v>
      </c>
      <c r="AL85" s="12">
        <v>69.007092175136052</v>
      </c>
      <c r="AM85" s="12">
        <v>69.007092175136052</v>
      </c>
      <c r="AN85" s="12">
        <v>66.133358339248161</v>
      </c>
      <c r="AO85" s="12">
        <v>63.814832127114869</v>
      </c>
      <c r="AP85" s="12">
        <v>44.657416063557434</v>
      </c>
      <c r="AQ85" s="12">
        <v>0.9597232088179799</v>
      </c>
      <c r="AT85" s="12">
        <v>70</v>
      </c>
      <c r="AU85" s="33" t="s">
        <v>539</v>
      </c>
      <c r="AV85" s="9" t="s">
        <v>201</v>
      </c>
      <c r="AW85" s="8"/>
      <c r="AZ85" s="10" t="s">
        <v>202</v>
      </c>
      <c r="BD85" s="4"/>
      <c r="BF85" s="11">
        <v>260</v>
      </c>
      <c r="BG85" s="4"/>
      <c r="BI85" s="4"/>
      <c r="BJ85" s="4"/>
      <c r="BK85" s="4"/>
      <c r="BL85" s="6"/>
      <c r="BM85" s="4"/>
      <c r="BN85" s="4"/>
      <c r="BO85" s="4"/>
      <c r="BP85" s="4"/>
      <c r="BQ85" s="6"/>
      <c r="BR85" s="6"/>
      <c r="BS85" s="6"/>
      <c r="CK85" s="30" t="s">
        <v>606</v>
      </c>
    </row>
    <row r="86" spans="2:89" x14ac:dyDescent="0.25">
      <c r="B86" s="4">
        <v>2022</v>
      </c>
      <c r="C86" s="11">
        <v>323010</v>
      </c>
      <c r="D86" s="10" t="s">
        <v>203</v>
      </c>
      <c r="E86" s="10" t="s">
        <v>203</v>
      </c>
      <c r="F86" s="10" t="s">
        <v>154</v>
      </c>
      <c r="G86" s="10" t="s">
        <v>199</v>
      </c>
      <c r="H86" s="13">
        <v>41.410198999999999</v>
      </c>
      <c r="I86" s="13">
        <v>-122.195216</v>
      </c>
      <c r="J86" s="13"/>
      <c r="K86" s="13" t="s">
        <v>65</v>
      </c>
      <c r="L86" s="17"/>
      <c r="M86" s="17" t="s">
        <v>204</v>
      </c>
      <c r="N86" s="17"/>
      <c r="O86" s="17"/>
      <c r="P86" s="20"/>
      <c r="Q86" s="14">
        <v>80</v>
      </c>
      <c r="R86" s="5">
        <v>2</v>
      </c>
      <c r="S86" s="3"/>
      <c r="T86" s="26">
        <v>43</v>
      </c>
      <c r="U86" s="27">
        <v>11</v>
      </c>
      <c r="V86" s="27">
        <v>47</v>
      </c>
      <c r="W86" s="6">
        <v>36</v>
      </c>
      <c r="X86" s="27"/>
      <c r="Y86" s="44">
        <v>2000</v>
      </c>
      <c r="Z86" s="44">
        <v>2</v>
      </c>
      <c r="AA86" s="27"/>
      <c r="AB86" s="6"/>
      <c r="AC86" s="6"/>
      <c r="AD86" s="6">
        <v>0.4</v>
      </c>
      <c r="AE86" s="12">
        <v>55.377907935249766</v>
      </c>
      <c r="AF86" s="12">
        <v>320.34061954128231</v>
      </c>
      <c r="AG86" s="12">
        <v>73.914749391649252</v>
      </c>
      <c r="AH86" s="12">
        <v>80</v>
      </c>
      <c r="AI86" s="12">
        <v>-1</v>
      </c>
      <c r="AJ86" s="12">
        <v>-1</v>
      </c>
      <c r="AK86" s="12">
        <v>-1</v>
      </c>
      <c r="AL86" s="12">
        <v>-1</v>
      </c>
      <c r="AM86" s="12">
        <v>-1</v>
      </c>
      <c r="AN86" s="12">
        <v>55.377907935249766</v>
      </c>
      <c r="AO86" s="12">
        <v>-1</v>
      </c>
      <c r="AP86" s="12">
        <v>80</v>
      </c>
      <c r="AQ86" s="12">
        <v>0.75791787432934776</v>
      </c>
      <c r="AR86" s="12">
        <v>210</v>
      </c>
      <c r="AT86" s="12">
        <v>80</v>
      </c>
      <c r="AU86" s="33" t="s">
        <v>755</v>
      </c>
      <c r="AV86" s="9" t="s">
        <v>666</v>
      </c>
      <c r="AW86" s="8"/>
      <c r="BD86" s="4"/>
      <c r="BG86" s="4"/>
      <c r="BI86" s="4"/>
      <c r="BJ86" s="4"/>
      <c r="BK86" s="4"/>
      <c r="BL86" s="6"/>
      <c r="BM86" s="4"/>
      <c r="BN86" s="4"/>
      <c r="BO86" s="4"/>
      <c r="BP86" s="4"/>
      <c r="BQ86" s="6"/>
      <c r="BR86" s="6"/>
      <c r="BS86" s="6"/>
    </row>
    <row r="87" spans="2:89" x14ac:dyDescent="0.25">
      <c r="B87" s="4">
        <v>2023</v>
      </c>
      <c r="D87" s="10" t="s">
        <v>205</v>
      </c>
      <c r="E87" s="10" t="s">
        <v>205</v>
      </c>
      <c r="F87" s="10" t="s">
        <v>154</v>
      </c>
      <c r="G87" s="10" t="s">
        <v>199</v>
      </c>
      <c r="H87" s="13">
        <v>40.809199999999997</v>
      </c>
      <c r="I87" s="13">
        <v>-121.6284</v>
      </c>
      <c r="J87" s="13"/>
      <c r="K87" s="13"/>
      <c r="L87" s="17"/>
      <c r="M87" s="24" t="s">
        <v>206</v>
      </c>
      <c r="N87" s="17"/>
      <c r="O87" s="17"/>
      <c r="P87" s="20"/>
      <c r="R87" s="4"/>
      <c r="S87" s="3"/>
      <c r="T87" s="3"/>
      <c r="U87" s="3"/>
      <c r="V87" s="3"/>
      <c r="W87" s="6"/>
      <c r="X87" s="3"/>
      <c r="AU87" s="33" t="s">
        <v>76</v>
      </c>
      <c r="AV87" s="9"/>
      <c r="AW87" s="8"/>
      <c r="BD87" s="4"/>
      <c r="BG87" s="4"/>
      <c r="BI87" s="4"/>
      <c r="BJ87" s="4"/>
      <c r="BK87" s="4"/>
      <c r="BL87" s="6"/>
      <c r="BM87" s="4"/>
      <c r="BN87" s="4"/>
      <c r="BO87" s="4"/>
      <c r="BP87" s="4"/>
      <c r="BQ87" s="6"/>
      <c r="BR87" s="6"/>
      <c r="BS87" s="6"/>
    </row>
    <row r="88" spans="2:89" x14ac:dyDescent="0.25">
      <c r="B88" s="4">
        <v>2024</v>
      </c>
      <c r="D88" s="10" t="s">
        <v>207</v>
      </c>
      <c r="E88" s="10" t="s">
        <v>207</v>
      </c>
      <c r="F88" s="10" t="s">
        <v>154</v>
      </c>
      <c r="G88" s="10" t="s">
        <v>199</v>
      </c>
      <c r="H88" s="13">
        <v>40.739897343000003</v>
      </c>
      <c r="I88" s="13">
        <v>-121.010127825</v>
      </c>
      <c r="J88" s="13"/>
      <c r="K88" s="13"/>
      <c r="L88" s="17"/>
      <c r="M88" s="24" t="s">
        <v>206</v>
      </c>
      <c r="N88" s="17"/>
      <c r="O88" s="17"/>
      <c r="P88" s="20"/>
      <c r="R88" s="4"/>
      <c r="S88" s="3"/>
      <c r="T88" s="3"/>
      <c r="U88" s="3"/>
      <c r="V88" s="3"/>
      <c r="W88" s="6"/>
      <c r="X88" s="3"/>
      <c r="AU88" s="33" t="s">
        <v>76</v>
      </c>
      <c r="AV88" s="9"/>
      <c r="AW88" s="8"/>
      <c r="BD88" s="4"/>
      <c r="BG88" s="4"/>
      <c r="BI88" s="4"/>
      <c r="BJ88" s="4"/>
      <c r="BK88" s="4"/>
      <c r="BL88" s="6"/>
      <c r="BM88" s="4"/>
      <c r="BN88" s="4"/>
      <c r="BO88" s="4"/>
      <c r="BP88" s="4"/>
      <c r="BQ88" s="6"/>
      <c r="BR88" s="6"/>
      <c r="BS88" s="6"/>
    </row>
    <row r="89" spans="2:89" x14ac:dyDescent="0.25">
      <c r="B89" s="4">
        <v>2025</v>
      </c>
      <c r="D89" s="10" t="s">
        <v>208</v>
      </c>
      <c r="E89" s="10" t="s">
        <v>208</v>
      </c>
      <c r="F89" s="10" t="s">
        <v>154</v>
      </c>
      <c r="G89" s="10" t="s">
        <v>199</v>
      </c>
      <c r="H89" s="13">
        <v>40.692900000000002</v>
      </c>
      <c r="I89" s="13">
        <v>-121.6169</v>
      </c>
      <c r="J89" s="13"/>
      <c r="K89" s="13"/>
      <c r="L89" s="17"/>
      <c r="M89" s="24" t="s">
        <v>206</v>
      </c>
      <c r="N89" s="17"/>
      <c r="O89" s="17"/>
      <c r="P89" s="20"/>
      <c r="R89" s="4"/>
      <c r="S89" s="3"/>
      <c r="T89" s="3"/>
      <c r="U89" s="3"/>
      <c r="V89" s="3"/>
      <c r="W89" s="6"/>
      <c r="X89" s="3"/>
      <c r="AU89" s="33" t="s">
        <v>76</v>
      </c>
      <c r="AV89" s="9"/>
      <c r="AW89" s="8"/>
      <c r="BD89" s="4"/>
      <c r="BG89" s="4"/>
      <c r="BI89" s="4"/>
      <c r="BJ89" s="4"/>
      <c r="BK89" s="4"/>
      <c r="BL89" s="6"/>
      <c r="BM89" s="4"/>
      <c r="BN89" s="4"/>
      <c r="BO89" s="4"/>
      <c r="BP89" s="4"/>
      <c r="BQ89" s="6"/>
      <c r="BR89" s="6"/>
      <c r="BS89" s="6"/>
    </row>
    <row r="90" spans="2:89" x14ac:dyDescent="0.25">
      <c r="B90" s="4">
        <v>2026</v>
      </c>
      <c r="C90" s="11">
        <v>314040</v>
      </c>
      <c r="D90" s="10" t="s">
        <v>209</v>
      </c>
      <c r="E90" s="10" t="s">
        <v>209</v>
      </c>
      <c r="F90" s="10" t="s">
        <v>154</v>
      </c>
      <c r="G90" s="10" t="s">
        <v>199</v>
      </c>
      <c r="H90" s="13">
        <v>40.615158366999999</v>
      </c>
      <c r="I90" s="13">
        <v>-121.087380471</v>
      </c>
      <c r="J90" s="13"/>
      <c r="K90" s="13"/>
      <c r="L90" s="17"/>
      <c r="M90" s="24" t="s">
        <v>206</v>
      </c>
      <c r="N90" s="17"/>
      <c r="O90" s="17"/>
      <c r="P90" s="20"/>
      <c r="R90" s="4"/>
      <c r="S90" s="3"/>
      <c r="T90" s="3"/>
      <c r="U90" s="3"/>
      <c r="V90" s="3"/>
      <c r="W90" s="6"/>
      <c r="X90" s="3"/>
      <c r="AU90" s="33" t="s">
        <v>76</v>
      </c>
      <c r="AV90" s="9"/>
      <c r="AW90" s="8"/>
      <c r="BD90" s="4"/>
      <c r="BG90" s="4"/>
      <c r="BI90" s="4"/>
      <c r="BJ90" s="4"/>
      <c r="BK90" s="4"/>
      <c r="BL90" s="6"/>
      <c r="BM90" s="4"/>
      <c r="BN90" s="4"/>
      <c r="BO90" s="4"/>
      <c r="BP90" s="4"/>
      <c r="BQ90" s="6"/>
      <c r="BR90" s="6"/>
      <c r="BS90" s="6"/>
    </row>
    <row r="91" spans="2:89" x14ac:dyDescent="0.25">
      <c r="B91" s="4">
        <v>2027</v>
      </c>
      <c r="D91" s="10" t="s">
        <v>210</v>
      </c>
      <c r="E91" s="10" t="s">
        <v>210</v>
      </c>
      <c r="F91" s="10" t="s">
        <v>154</v>
      </c>
      <c r="G91" s="10" t="s">
        <v>199</v>
      </c>
      <c r="H91" s="13">
        <v>40.611324070999999</v>
      </c>
      <c r="I91" s="13">
        <v>-120.918269439</v>
      </c>
      <c r="J91" s="13"/>
      <c r="K91" s="13"/>
      <c r="L91" s="17"/>
      <c r="M91" s="24" t="s">
        <v>206</v>
      </c>
      <c r="N91" s="17"/>
      <c r="O91" s="17"/>
      <c r="P91" s="20"/>
      <c r="R91" s="4"/>
      <c r="S91" s="3"/>
      <c r="T91" s="3"/>
      <c r="U91" s="3"/>
      <c r="V91" s="3"/>
      <c r="W91" s="6"/>
      <c r="X91" s="3"/>
      <c r="AU91" s="33" t="s">
        <v>76</v>
      </c>
      <c r="AV91" s="9"/>
      <c r="AW91" s="8"/>
      <c r="BD91" s="4"/>
      <c r="BG91" s="4"/>
      <c r="BI91" s="4"/>
      <c r="BJ91" s="4"/>
      <c r="BK91" s="4"/>
      <c r="BL91" s="6"/>
      <c r="BM91" s="4"/>
      <c r="BN91" s="4"/>
      <c r="BO91" s="4"/>
      <c r="BP91" s="4"/>
      <c r="BQ91" s="6"/>
      <c r="BR91" s="6"/>
      <c r="BS91" s="6"/>
    </row>
    <row r="92" spans="2:89" x14ac:dyDescent="0.25">
      <c r="B92" s="4">
        <v>2028</v>
      </c>
      <c r="D92" s="10" t="s">
        <v>211</v>
      </c>
      <c r="E92" s="10" t="s">
        <v>211</v>
      </c>
      <c r="F92" s="10" t="s">
        <v>154</v>
      </c>
      <c r="G92" s="10" t="s">
        <v>199</v>
      </c>
      <c r="H92" s="13">
        <v>40.581011838999999</v>
      </c>
      <c r="I92" s="13">
        <v>-121.358370511</v>
      </c>
      <c r="J92" s="13"/>
      <c r="K92" s="13"/>
      <c r="L92" s="17"/>
      <c r="M92" s="24" t="s">
        <v>206</v>
      </c>
      <c r="N92" s="17"/>
      <c r="O92" s="17"/>
      <c r="P92" s="20"/>
      <c r="R92" s="4"/>
      <c r="S92" s="3"/>
      <c r="T92" s="3"/>
      <c r="U92" s="3"/>
      <c r="V92" s="3"/>
      <c r="W92" s="6"/>
      <c r="X92" s="3"/>
      <c r="AU92" s="33" t="s">
        <v>76</v>
      </c>
      <c r="AV92" s="9"/>
      <c r="AW92" s="8"/>
      <c r="BD92" s="4"/>
      <c r="BG92" s="4"/>
      <c r="BI92" s="4"/>
      <c r="BJ92" s="4"/>
      <c r="BK92" s="4"/>
      <c r="BL92" s="6"/>
      <c r="BM92" s="4"/>
      <c r="BN92" s="4"/>
      <c r="BO92" s="4"/>
      <c r="BP92" s="4"/>
      <c r="BQ92" s="6"/>
      <c r="BR92" s="6"/>
      <c r="BS92" s="6"/>
    </row>
    <row r="93" spans="2:89" ht="15.75" customHeight="1" x14ac:dyDescent="0.25">
      <c r="B93" s="4">
        <v>2029</v>
      </c>
      <c r="D93" s="10" t="s">
        <v>212</v>
      </c>
      <c r="E93" s="10" t="s">
        <v>212</v>
      </c>
      <c r="F93" s="10" t="s">
        <v>154</v>
      </c>
      <c r="G93" s="10" t="s">
        <v>199</v>
      </c>
      <c r="H93" s="13">
        <v>40.496000000000002</v>
      </c>
      <c r="I93" s="13">
        <v>-121.24720000000001</v>
      </c>
      <c r="J93" s="13"/>
      <c r="K93" s="13"/>
      <c r="L93" s="17"/>
      <c r="M93" s="24" t="s">
        <v>206</v>
      </c>
      <c r="N93" s="17"/>
      <c r="O93" s="17"/>
      <c r="P93" s="20"/>
      <c r="R93" s="4"/>
      <c r="S93" s="3"/>
      <c r="T93" s="3"/>
      <c r="U93" s="3"/>
      <c r="V93" s="3"/>
      <c r="W93" s="6"/>
      <c r="X93" s="3"/>
      <c r="AU93" s="33" t="s">
        <v>76</v>
      </c>
      <c r="AV93" s="9"/>
      <c r="AW93" s="8"/>
      <c r="BD93" s="4"/>
      <c r="BG93" s="4"/>
      <c r="BI93" s="4"/>
      <c r="BJ93" s="4"/>
      <c r="BK93" s="4"/>
      <c r="BL93" s="6"/>
      <c r="BM93" s="4"/>
      <c r="BN93" s="4"/>
      <c r="BO93" s="4"/>
      <c r="BP93" s="4"/>
      <c r="BQ93" s="6"/>
      <c r="BR93" s="6"/>
      <c r="BS93" s="6"/>
    </row>
    <row r="94" spans="2:89" x14ac:dyDescent="0.25">
      <c r="B94" s="4">
        <v>2030</v>
      </c>
      <c r="C94" s="11">
        <v>323080</v>
      </c>
      <c r="D94" s="25" t="s">
        <v>213</v>
      </c>
      <c r="E94" s="10" t="s">
        <v>214</v>
      </c>
      <c r="F94" s="10" t="s">
        <v>154</v>
      </c>
      <c r="G94" s="10" t="s">
        <v>199</v>
      </c>
      <c r="H94" s="13">
        <v>40.489558000000002</v>
      </c>
      <c r="I94" s="13">
        <v>-121.509058</v>
      </c>
      <c r="J94" s="13"/>
      <c r="K94" s="13"/>
      <c r="L94" s="17" t="s">
        <v>215</v>
      </c>
      <c r="M94" s="21" t="s">
        <v>216</v>
      </c>
      <c r="N94" s="21"/>
      <c r="O94" s="21"/>
      <c r="P94" s="20">
        <v>29068</v>
      </c>
      <c r="Q94" s="14">
        <v>95</v>
      </c>
      <c r="R94" s="4">
        <v>7.45</v>
      </c>
      <c r="S94" s="3"/>
      <c r="T94" s="26">
        <v>1340</v>
      </c>
      <c r="U94" s="27">
        <v>173</v>
      </c>
      <c r="V94" s="27">
        <v>81</v>
      </c>
      <c r="W94" s="6">
        <v>7.0000000000000007E-2</v>
      </c>
      <c r="X94" s="27">
        <v>272</v>
      </c>
      <c r="Y94" s="44">
        <v>110</v>
      </c>
      <c r="Z94" s="44">
        <v>2370</v>
      </c>
      <c r="AA94" s="27">
        <v>55</v>
      </c>
      <c r="AB94" s="6">
        <v>82</v>
      </c>
      <c r="AC94" s="6">
        <v>6.3</v>
      </c>
      <c r="AD94" s="6">
        <v>2.2999999999999998</v>
      </c>
      <c r="AE94" s="12">
        <v>256.96142053840208</v>
      </c>
      <c r="AF94" s="12">
        <v>253.55294999850003</v>
      </c>
      <c r="AG94" s="12">
        <v>222.71951405983924</v>
      </c>
      <c r="AH94" s="12">
        <v>222.71951405983924</v>
      </c>
      <c r="AI94" s="12">
        <v>201.91177959466796</v>
      </c>
      <c r="AJ94" s="12">
        <v>184.41219369587333</v>
      </c>
      <c r="AK94" s="12">
        <v>185.91548980974494</v>
      </c>
      <c r="AL94" s="12">
        <v>199.5668858900836</v>
      </c>
      <c r="AM94" s="12">
        <v>199.5668858900836</v>
      </c>
      <c r="AN94" s="12">
        <v>228.26415321424284</v>
      </c>
      <c r="AO94" s="12">
        <v>201.91177959466796</v>
      </c>
      <c r="AP94" s="12">
        <v>212.3156468272536</v>
      </c>
      <c r="AQ94" s="12">
        <v>2.6628218576026628</v>
      </c>
      <c r="AS94" s="12">
        <v>220</v>
      </c>
      <c r="AT94" s="12">
        <v>220</v>
      </c>
      <c r="AU94" s="33" t="s">
        <v>601</v>
      </c>
      <c r="AV94" s="9"/>
      <c r="AW94" s="8"/>
      <c r="AZ94" s="25" t="s">
        <v>217</v>
      </c>
      <c r="BA94" s="39">
        <v>1463</v>
      </c>
      <c r="BB94" s="39"/>
      <c r="BC94" s="39"/>
      <c r="BD94" s="46"/>
      <c r="BE94" s="38">
        <v>124</v>
      </c>
      <c r="BF94" s="38">
        <v>124</v>
      </c>
      <c r="BG94" s="46">
        <v>8.35</v>
      </c>
      <c r="BI94" s="4"/>
      <c r="BJ94" s="4"/>
      <c r="BK94" s="4"/>
      <c r="BL94" s="6"/>
      <c r="BM94" s="4"/>
      <c r="BN94" s="4"/>
      <c r="BO94" s="4"/>
      <c r="BP94" s="4"/>
      <c r="BQ94" s="6"/>
      <c r="BR94" s="6"/>
      <c r="BS94" s="6"/>
      <c r="BU94" s="58">
        <v>236</v>
      </c>
      <c r="BV94" s="58">
        <v>232</v>
      </c>
      <c r="CH94" s="58">
        <v>232</v>
      </c>
      <c r="CI94" s="58">
        <v>230</v>
      </c>
      <c r="CK94" s="30" t="s">
        <v>662</v>
      </c>
    </row>
    <row r="95" spans="2:89" ht="15" customHeight="1" x14ac:dyDescent="0.25">
      <c r="B95" s="4">
        <v>2031</v>
      </c>
      <c r="D95" s="10" t="s">
        <v>218</v>
      </c>
      <c r="E95" s="10" t="s">
        <v>219</v>
      </c>
      <c r="F95" s="10" t="s">
        <v>154</v>
      </c>
      <c r="G95" s="10" t="s">
        <v>163</v>
      </c>
      <c r="H95" s="13">
        <v>46.490684999999999</v>
      </c>
      <c r="I95" s="13">
        <v>-121.421767</v>
      </c>
      <c r="J95" s="13"/>
      <c r="K95" s="13"/>
      <c r="L95" s="17"/>
      <c r="M95" s="17" t="s">
        <v>220</v>
      </c>
      <c r="N95" s="17">
        <v>46.465276000000003</v>
      </c>
      <c r="O95" s="17">
        <v>-121.320071</v>
      </c>
      <c r="P95" s="20"/>
      <c r="Q95" s="14">
        <v>13.8</v>
      </c>
      <c r="R95" s="5"/>
      <c r="S95" s="3"/>
      <c r="T95" s="3"/>
      <c r="U95" s="3"/>
      <c r="V95" s="3"/>
      <c r="W95" s="6"/>
      <c r="X95" s="3"/>
      <c r="AU95" s="33" t="s">
        <v>76</v>
      </c>
      <c r="AV95" s="9"/>
      <c r="AW95" s="8"/>
      <c r="BD95" s="4"/>
      <c r="BG95" s="4"/>
      <c r="BI95" s="4"/>
      <c r="BJ95" s="4"/>
      <c r="BK95" s="4"/>
      <c r="BL95" s="6"/>
      <c r="BM95" s="4"/>
      <c r="BN95" s="4"/>
      <c r="BO95" s="4"/>
      <c r="BP95" s="4"/>
      <c r="BQ95" s="6"/>
      <c r="BR95" s="6"/>
      <c r="BS95" s="6"/>
    </row>
    <row r="96" spans="2:89" x14ac:dyDescent="0.25">
      <c r="B96" s="4">
        <v>2032</v>
      </c>
      <c r="D96" s="10" t="s">
        <v>221</v>
      </c>
      <c r="E96" s="10" t="s">
        <v>222</v>
      </c>
      <c r="F96" s="10" t="s">
        <v>154</v>
      </c>
      <c r="G96" s="10" t="s">
        <v>163</v>
      </c>
      <c r="H96" s="13">
        <v>46.388533705999997</v>
      </c>
      <c r="I96" s="13">
        <v>-121.40473407499999</v>
      </c>
      <c r="J96" s="13"/>
      <c r="K96" s="13"/>
      <c r="L96" s="17"/>
      <c r="M96" s="62" t="s">
        <v>223</v>
      </c>
      <c r="N96" s="63">
        <v>46.342733938199999</v>
      </c>
      <c r="O96" s="63">
        <v>-121.608221656</v>
      </c>
      <c r="P96" s="20"/>
      <c r="Q96" s="14">
        <v>21.7</v>
      </c>
      <c r="R96" s="5">
        <v>8.8000000000000007</v>
      </c>
      <c r="S96" s="3"/>
      <c r="T96" s="3"/>
      <c r="U96" s="3"/>
      <c r="V96" s="3"/>
      <c r="W96" s="6"/>
      <c r="X96" s="3"/>
      <c r="Y96" s="12">
        <v>0.8</v>
      </c>
      <c r="Z96" s="16">
        <v>23</v>
      </c>
      <c r="AA96" s="16">
        <v>8</v>
      </c>
      <c r="AB96" s="15">
        <v>0.38</v>
      </c>
      <c r="AC96" s="15">
        <v>0.01</v>
      </c>
      <c r="AD96" s="15">
        <v>0.4</v>
      </c>
      <c r="AE96" s="12">
        <v>126.25171321962301</v>
      </c>
      <c r="AF96" s="12">
        <v>342.39662958491351</v>
      </c>
      <c r="AG96" s="12">
        <v>232.5497027019947</v>
      </c>
      <c r="AH96" s="12">
        <v>227.59875426824047</v>
      </c>
      <c r="AI96" s="12">
        <v>78.014099402830198</v>
      </c>
      <c r="AJ96" s="12">
        <v>46.592024985796854</v>
      </c>
      <c r="AK96" s="12">
        <v>81.826977633226647</v>
      </c>
      <c r="AL96" s="12">
        <v>50.725939748556527</v>
      </c>
      <c r="AM96" s="12">
        <v>50.725939748556527</v>
      </c>
      <c r="AN96" s="12">
        <v>88.48882648408977</v>
      </c>
      <c r="AO96" s="12">
        <v>78.014099402830198</v>
      </c>
      <c r="AP96" s="12">
        <v>152.80642683553532</v>
      </c>
      <c r="AQ96" s="12">
        <v>1.4243282694064061</v>
      </c>
      <c r="AT96" s="12">
        <v>50</v>
      </c>
      <c r="AU96" s="33" t="s">
        <v>76</v>
      </c>
      <c r="AV96" s="9" t="s">
        <v>165</v>
      </c>
      <c r="AW96" s="8"/>
      <c r="BD96" s="4"/>
      <c r="BG96" s="4"/>
      <c r="BI96" s="4"/>
      <c r="BJ96" s="4"/>
      <c r="BK96" s="4"/>
      <c r="BL96" s="6"/>
      <c r="BM96" s="4"/>
      <c r="BN96" s="4"/>
      <c r="BO96" s="4"/>
      <c r="BP96" s="4"/>
      <c r="BQ96" s="6"/>
      <c r="BR96" s="6"/>
      <c r="BS96" s="6"/>
    </row>
    <row r="97" spans="1:89" x14ac:dyDescent="0.25">
      <c r="B97" s="4">
        <v>2033</v>
      </c>
      <c r="D97" s="10" t="s">
        <v>224</v>
      </c>
      <c r="E97" s="10" t="s">
        <v>224</v>
      </c>
      <c r="F97" s="10" t="s">
        <v>154</v>
      </c>
      <c r="G97" s="10" t="s">
        <v>163</v>
      </c>
      <c r="H97" s="13">
        <v>46.108699999999999</v>
      </c>
      <c r="I97" s="13">
        <v>-122.1292</v>
      </c>
      <c r="J97" s="13"/>
      <c r="K97" s="13"/>
      <c r="L97" s="13"/>
      <c r="M97" s="13"/>
      <c r="N97" s="13"/>
      <c r="O97" s="13"/>
      <c r="P97" s="20"/>
      <c r="R97" s="5"/>
      <c r="S97" s="3"/>
      <c r="T97" s="3"/>
      <c r="U97" s="3"/>
      <c r="V97" s="3"/>
      <c r="W97" s="6"/>
      <c r="X97" s="3"/>
      <c r="AU97" s="33" t="s">
        <v>76</v>
      </c>
      <c r="AV97" s="9" t="s">
        <v>225</v>
      </c>
      <c r="AW97" s="8"/>
      <c r="BD97" s="4"/>
      <c r="BG97" s="4"/>
      <c r="BI97" s="4"/>
      <c r="BJ97" s="4"/>
      <c r="BK97" s="4"/>
      <c r="BL97" s="6"/>
      <c r="BM97" s="4"/>
      <c r="BN97" s="4"/>
      <c r="BO97" s="4"/>
      <c r="BP97" s="4"/>
      <c r="BQ97" s="6"/>
      <c r="BR97" s="6"/>
      <c r="BS97" s="6"/>
    </row>
    <row r="98" spans="1:89" x14ac:dyDescent="0.25">
      <c r="B98" s="4">
        <v>2034</v>
      </c>
      <c r="D98" s="10" t="s">
        <v>226</v>
      </c>
      <c r="E98" s="10" t="s">
        <v>226</v>
      </c>
      <c r="F98" s="10" t="s">
        <v>154</v>
      </c>
      <c r="G98" s="10" t="s">
        <v>181</v>
      </c>
      <c r="H98" s="13">
        <v>44.816592</v>
      </c>
      <c r="I98" s="13">
        <v>-121.766474</v>
      </c>
      <c r="J98" s="13"/>
      <c r="K98" s="13"/>
      <c r="L98" s="17"/>
      <c r="M98" s="64" t="s">
        <v>227</v>
      </c>
      <c r="N98" s="65">
        <v>44.781205999999898</v>
      </c>
      <c r="O98" s="66">
        <v>-121.977726</v>
      </c>
      <c r="P98" s="20">
        <v>29094</v>
      </c>
      <c r="Q98" s="14">
        <v>98</v>
      </c>
      <c r="R98" s="5">
        <v>8</v>
      </c>
      <c r="S98" s="3"/>
      <c r="T98" s="47">
        <v>651</v>
      </c>
      <c r="U98" s="50">
        <v>15.5</v>
      </c>
      <c r="V98" s="47">
        <v>103</v>
      </c>
      <c r="W98" s="49">
        <v>1.51</v>
      </c>
      <c r="X98" s="47">
        <v>175</v>
      </c>
      <c r="Y98" s="16">
        <v>126.3</v>
      </c>
      <c r="Z98" s="16">
        <v>1160</v>
      </c>
      <c r="AA98" s="16">
        <v>1.78</v>
      </c>
      <c r="AB98" s="15">
        <v>4.62</v>
      </c>
      <c r="AC98" s="15">
        <v>1.78</v>
      </c>
      <c r="AD98" s="15">
        <v>3.9</v>
      </c>
      <c r="AE98" s="12">
        <v>102.2230253175295</v>
      </c>
      <c r="AF98" s="12">
        <v>138.91560213521569</v>
      </c>
      <c r="AG98" s="12">
        <v>98.602642539083433</v>
      </c>
      <c r="AH98" s="12">
        <v>98.602642539083433</v>
      </c>
      <c r="AI98" s="12">
        <v>171.03625744946248</v>
      </c>
      <c r="AJ98" s="12">
        <v>148.59746503350732</v>
      </c>
      <c r="AK98" s="12">
        <v>160.84387308147438</v>
      </c>
      <c r="AL98" s="12">
        <v>160.32052144945322</v>
      </c>
      <c r="AM98" s="12">
        <v>160.32052144945322</v>
      </c>
      <c r="AN98" s="12">
        <v>131.27177338349136</v>
      </c>
      <c r="AO98" s="12">
        <v>148.59746503350732</v>
      </c>
      <c r="AP98" s="12">
        <v>123.60005378629538</v>
      </c>
      <c r="AQ98" s="12">
        <v>2.3167805218478357</v>
      </c>
      <c r="AT98" s="12">
        <v>150</v>
      </c>
      <c r="AU98" s="35" t="s">
        <v>536</v>
      </c>
      <c r="AV98" s="9"/>
      <c r="AW98" s="8"/>
      <c r="AY98" s="8" t="s">
        <v>228</v>
      </c>
      <c r="AZ98" s="10" t="s">
        <v>229</v>
      </c>
      <c r="BA98" s="19">
        <v>1465</v>
      </c>
      <c r="BB98" s="67"/>
      <c r="BC98" s="67"/>
      <c r="BD98" s="32"/>
      <c r="BG98" s="4"/>
      <c r="BI98" s="4"/>
      <c r="BJ98" s="4"/>
      <c r="BK98" s="4"/>
      <c r="BL98" s="6"/>
      <c r="BM98" s="4"/>
      <c r="BN98" s="4"/>
      <c r="BO98" s="4"/>
      <c r="BP98" s="4"/>
      <c r="BQ98" s="6"/>
      <c r="BR98" s="6"/>
      <c r="BS98" s="6"/>
      <c r="CH98" s="12">
        <v>195</v>
      </c>
      <c r="CI98" s="12">
        <v>195</v>
      </c>
      <c r="CK98" s="30" t="s">
        <v>607</v>
      </c>
    </row>
    <row r="99" spans="1:89" x14ac:dyDescent="0.25">
      <c r="B99" s="4">
        <v>2035</v>
      </c>
      <c r="D99" s="10" t="s">
        <v>230</v>
      </c>
      <c r="E99" s="10" t="s">
        <v>231</v>
      </c>
      <c r="F99" s="10" t="s">
        <v>154</v>
      </c>
      <c r="G99" s="10" t="s">
        <v>181</v>
      </c>
      <c r="H99" s="13">
        <v>44.479772857</v>
      </c>
      <c r="I99" s="13">
        <v>-121.84347855</v>
      </c>
      <c r="J99" s="13"/>
      <c r="K99" s="13"/>
      <c r="L99" s="17"/>
      <c r="M99" s="8" t="s">
        <v>185</v>
      </c>
      <c r="P99" s="28"/>
      <c r="Q99" s="8"/>
      <c r="R99" s="5"/>
      <c r="S99" s="3"/>
      <c r="T99" s="3"/>
      <c r="U99" s="3"/>
      <c r="V99" s="3"/>
      <c r="W99" s="6"/>
      <c r="X99" s="3"/>
      <c r="AU99" s="35"/>
      <c r="AV99" s="9"/>
      <c r="AW99" s="8"/>
      <c r="AZ99" s="9"/>
      <c r="BA99" s="19"/>
      <c r="BB99" s="17"/>
      <c r="BC99" s="17"/>
      <c r="BD99" s="20"/>
      <c r="BE99" s="14"/>
      <c r="BF99" s="14"/>
      <c r="BG99" s="4"/>
      <c r="BI99" s="4"/>
      <c r="BJ99" s="4"/>
      <c r="BK99" s="4"/>
      <c r="BL99" s="6"/>
      <c r="BM99" s="4"/>
      <c r="BN99" s="4"/>
      <c r="BO99" s="4"/>
      <c r="BP99" s="4"/>
      <c r="BQ99" s="6"/>
      <c r="BR99" s="6"/>
      <c r="BS99" s="6"/>
      <c r="CJ99" s="16"/>
      <c r="CK99" s="37"/>
    </row>
    <row r="100" spans="1:89" x14ac:dyDescent="0.25">
      <c r="B100" s="4">
        <v>2036</v>
      </c>
      <c r="D100" s="10" t="s">
        <v>232</v>
      </c>
      <c r="E100" s="10" t="s">
        <v>232</v>
      </c>
      <c r="F100" s="10" t="s">
        <v>154</v>
      </c>
      <c r="G100" s="10" t="s">
        <v>181</v>
      </c>
      <c r="H100" s="13">
        <v>43.627086894000001</v>
      </c>
      <c r="I100" s="13">
        <v>-121.96527027400001</v>
      </c>
      <c r="J100" s="13"/>
      <c r="K100" s="13"/>
      <c r="L100" s="17"/>
      <c r="M100" s="8" t="s">
        <v>185</v>
      </c>
      <c r="P100" s="28"/>
      <c r="Q100" s="11"/>
      <c r="R100" s="5"/>
      <c r="S100" s="3"/>
      <c r="T100" s="3"/>
      <c r="U100" s="3"/>
      <c r="V100" s="3"/>
      <c r="W100" s="6"/>
      <c r="X100" s="3"/>
      <c r="AU100" s="35"/>
      <c r="AV100" s="9"/>
      <c r="AW100" s="8"/>
      <c r="AZ100" s="9"/>
      <c r="BA100" s="19"/>
      <c r="BB100" s="17"/>
      <c r="BC100" s="17"/>
      <c r="BD100" s="20"/>
      <c r="BE100" s="14"/>
      <c r="BF100" s="14"/>
      <c r="BG100" s="4"/>
      <c r="BI100" s="4"/>
      <c r="BJ100" s="4"/>
      <c r="BK100" s="4"/>
      <c r="BL100" s="6"/>
      <c r="BM100" s="4"/>
      <c r="BN100" s="4"/>
      <c r="BO100" s="4"/>
      <c r="BP100" s="4"/>
      <c r="BQ100" s="6"/>
      <c r="BR100" s="6"/>
      <c r="BS100" s="6"/>
      <c r="CJ100" s="16"/>
      <c r="CK100" s="37"/>
    </row>
    <row r="101" spans="1:89" x14ac:dyDescent="0.25">
      <c r="B101" s="4">
        <v>2037</v>
      </c>
      <c r="D101" s="10" t="s">
        <v>233</v>
      </c>
      <c r="E101" s="10" t="s">
        <v>233</v>
      </c>
      <c r="F101" s="10" t="s">
        <v>154</v>
      </c>
      <c r="G101" s="10" t="s">
        <v>181</v>
      </c>
      <c r="H101" s="13">
        <v>43.525007303999999</v>
      </c>
      <c r="I101" s="13">
        <v>-122.147053355</v>
      </c>
      <c r="J101" s="13"/>
      <c r="K101" s="13"/>
      <c r="L101" s="17"/>
      <c r="M101" s="8" t="s">
        <v>185</v>
      </c>
      <c r="P101" s="28"/>
      <c r="Q101" s="11"/>
      <c r="R101" s="5"/>
      <c r="S101" s="3"/>
      <c r="T101" s="3"/>
      <c r="U101" s="3"/>
      <c r="V101" s="3"/>
      <c r="W101" s="6"/>
      <c r="X101" s="3"/>
      <c r="AU101" s="35"/>
      <c r="AV101" s="9"/>
      <c r="AW101" s="8"/>
      <c r="AZ101" s="9"/>
      <c r="BA101" s="19"/>
      <c r="BB101" s="17"/>
      <c r="BC101" s="17"/>
      <c r="BD101" s="20"/>
      <c r="BE101" s="14"/>
      <c r="BF101" s="14"/>
      <c r="BG101" s="4"/>
      <c r="BI101" s="4"/>
      <c r="BJ101" s="4"/>
      <c r="BK101" s="4"/>
      <c r="BL101" s="6"/>
      <c r="BM101" s="4"/>
      <c r="BN101" s="4"/>
      <c r="BO101" s="4"/>
      <c r="BP101" s="4"/>
      <c r="BQ101" s="6"/>
      <c r="BR101" s="6"/>
      <c r="BS101" s="6"/>
      <c r="CJ101" s="16"/>
      <c r="CK101" s="37"/>
    </row>
    <row r="102" spans="1:89" x14ac:dyDescent="0.25">
      <c r="B102" s="4">
        <v>2038</v>
      </c>
      <c r="D102" s="10" t="s">
        <v>234</v>
      </c>
      <c r="E102" s="10" t="s">
        <v>234</v>
      </c>
      <c r="F102" s="10" t="s">
        <v>154</v>
      </c>
      <c r="G102" s="10" t="s">
        <v>181</v>
      </c>
      <c r="H102" s="13">
        <v>43.168101047999997</v>
      </c>
      <c r="I102" s="13">
        <v>-122.05306970399999</v>
      </c>
      <c r="J102" s="13"/>
      <c r="K102" s="13"/>
      <c r="L102" s="17"/>
      <c r="M102" s="8" t="s">
        <v>185</v>
      </c>
      <c r="P102" s="28"/>
      <c r="Q102" s="11"/>
      <c r="R102" s="5"/>
      <c r="S102" s="3"/>
      <c r="T102" s="3"/>
      <c r="U102" s="3"/>
      <c r="V102" s="3"/>
      <c r="W102" s="6"/>
      <c r="X102" s="3"/>
      <c r="AU102" s="35"/>
      <c r="AV102" s="9"/>
      <c r="AW102" s="8"/>
      <c r="AZ102" s="9"/>
      <c r="BA102" s="19"/>
      <c r="BB102" s="17"/>
      <c r="BC102" s="17"/>
      <c r="BD102" s="20"/>
      <c r="BE102" s="14"/>
      <c r="BF102" s="14"/>
      <c r="BG102" s="4"/>
      <c r="BI102" s="4"/>
      <c r="BJ102" s="4"/>
      <c r="BK102" s="4"/>
      <c r="BL102" s="6"/>
      <c r="BM102" s="4"/>
      <c r="BN102" s="4"/>
      <c r="BO102" s="4"/>
      <c r="BP102" s="4"/>
      <c r="BQ102" s="6"/>
      <c r="BR102" s="6"/>
      <c r="BS102" s="6"/>
      <c r="CJ102" s="16"/>
      <c r="CK102" s="37"/>
    </row>
    <row r="103" spans="1:89" x14ac:dyDescent="0.25">
      <c r="B103" s="4">
        <v>2039</v>
      </c>
      <c r="D103" s="10" t="s">
        <v>235</v>
      </c>
      <c r="E103" s="10" t="s">
        <v>235</v>
      </c>
      <c r="F103" s="10" t="s">
        <v>154</v>
      </c>
      <c r="G103" s="10" t="s">
        <v>181</v>
      </c>
      <c r="H103" s="13">
        <v>43.155173509999997</v>
      </c>
      <c r="I103" s="13">
        <v>-122.21979497300001</v>
      </c>
      <c r="J103" s="13"/>
      <c r="K103" s="13"/>
      <c r="L103" s="17"/>
      <c r="M103" s="64" t="s">
        <v>236</v>
      </c>
      <c r="N103" s="65">
        <v>43.296481999999898</v>
      </c>
      <c r="O103" s="66">
        <v>-122.36376199999999</v>
      </c>
      <c r="P103" s="29">
        <v>28642</v>
      </c>
      <c r="Q103" s="11">
        <v>47</v>
      </c>
      <c r="R103" s="5">
        <v>6.2</v>
      </c>
      <c r="S103" s="3"/>
      <c r="T103" s="47">
        <v>2150</v>
      </c>
      <c r="U103" s="48">
        <v>62</v>
      </c>
      <c r="V103" s="47">
        <v>428</v>
      </c>
      <c r="W103" s="49">
        <v>42.4</v>
      </c>
      <c r="X103" s="47">
        <v>96</v>
      </c>
      <c r="Y103" s="16">
        <v>139.19999999999999</v>
      </c>
      <c r="Z103" s="16">
        <v>3340</v>
      </c>
      <c r="AA103" s="16">
        <v>1120</v>
      </c>
      <c r="AB103" s="15">
        <v>41.2</v>
      </c>
      <c r="AC103" s="15">
        <v>2.4</v>
      </c>
      <c r="AD103" s="15">
        <v>1.2</v>
      </c>
      <c r="AE103" s="12">
        <v>94.577302125166113</v>
      </c>
      <c r="AF103" s="12">
        <v>149.33639517780313</v>
      </c>
      <c r="AG103" s="12">
        <v>136.09598400924654</v>
      </c>
      <c r="AH103" s="12">
        <v>108.18146845751485</v>
      </c>
      <c r="AI103" s="12">
        <v>134.92689648909362</v>
      </c>
      <c r="AJ103" s="12">
        <v>107.98123167741591</v>
      </c>
      <c r="AK103" s="12">
        <v>130.806891309842</v>
      </c>
      <c r="AL103" s="12">
        <v>116.29923344990124</v>
      </c>
      <c r="AM103" s="12">
        <v>116.29923344990124</v>
      </c>
      <c r="AN103" s="12">
        <v>105.43826778753368</v>
      </c>
      <c r="AO103" s="12">
        <v>134.92689648909362</v>
      </c>
      <c r="AP103" s="12">
        <v>121.55418247330424</v>
      </c>
      <c r="AQ103" s="12">
        <v>2.1566332899745406</v>
      </c>
      <c r="AT103" s="12">
        <v>135</v>
      </c>
      <c r="AU103" s="35" t="s">
        <v>536</v>
      </c>
      <c r="AV103" s="9"/>
      <c r="AW103" s="8"/>
      <c r="AZ103" s="9"/>
      <c r="BA103" s="19"/>
      <c r="BB103" s="17"/>
      <c r="BC103" s="17"/>
      <c r="BD103" s="20"/>
      <c r="BE103" s="14"/>
      <c r="BF103" s="14"/>
      <c r="BG103" s="4"/>
      <c r="BI103" s="4"/>
      <c r="BJ103" s="4"/>
      <c r="BK103" s="4"/>
      <c r="BL103" s="6"/>
      <c r="BM103" s="4"/>
      <c r="BN103" s="4"/>
      <c r="BO103" s="4"/>
      <c r="BP103" s="4"/>
      <c r="BQ103" s="6"/>
      <c r="BR103" s="6"/>
      <c r="BS103" s="6"/>
      <c r="CJ103" s="16"/>
      <c r="CK103" s="37"/>
    </row>
    <row r="104" spans="1:89" x14ac:dyDescent="0.25">
      <c r="B104" s="4">
        <v>2040</v>
      </c>
      <c r="D104" s="10" t="s">
        <v>237</v>
      </c>
      <c r="E104" s="10" t="s">
        <v>238</v>
      </c>
      <c r="F104" s="10" t="s">
        <v>154</v>
      </c>
      <c r="G104" s="10" t="s">
        <v>181</v>
      </c>
      <c r="H104" s="13">
        <v>42.936933070000002</v>
      </c>
      <c r="I104" s="13">
        <v>-121.359712016</v>
      </c>
      <c r="J104" s="13"/>
      <c r="K104" s="13"/>
      <c r="L104" s="17"/>
      <c r="M104" s="8" t="s">
        <v>185</v>
      </c>
      <c r="P104" s="28"/>
      <c r="Q104" s="8"/>
      <c r="R104" s="5"/>
      <c r="S104" s="3"/>
      <c r="T104" s="3"/>
      <c r="U104" s="3"/>
      <c r="V104" s="3"/>
      <c r="W104" s="6"/>
      <c r="X104" s="3"/>
      <c r="AU104" s="35"/>
      <c r="AV104" s="9"/>
      <c r="AW104" s="8"/>
      <c r="AZ104" s="9"/>
      <c r="BA104" s="19"/>
      <c r="BB104" s="17"/>
      <c r="BC104" s="17"/>
      <c r="BD104" s="20"/>
      <c r="BE104" s="14"/>
      <c r="BF104" s="14"/>
      <c r="BG104" s="4"/>
      <c r="BI104" s="4"/>
      <c r="BJ104" s="4"/>
      <c r="BK104" s="4"/>
      <c r="BL104" s="6"/>
      <c r="BM104" s="4"/>
      <c r="BN104" s="4"/>
      <c r="BO104" s="4"/>
      <c r="BP104" s="4"/>
      <c r="BQ104" s="6"/>
      <c r="BR104" s="6"/>
      <c r="BS104" s="6"/>
      <c r="CJ104" s="16"/>
      <c r="CK104" s="37"/>
    </row>
    <row r="105" spans="1:89" x14ac:dyDescent="0.25">
      <c r="B105" s="4">
        <v>2041</v>
      </c>
      <c r="D105" s="10" t="s">
        <v>239</v>
      </c>
      <c r="E105" s="10" t="s">
        <v>240</v>
      </c>
      <c r="F105" s="10" t="s">
        <v>154</v>
      </c>
      <c r="G105" s="10" t="s">
        <v>199</v>
      </c>
      <c r="H105" s="13">
        <v>40.696435506</v>
      </c>
      <c r="I105" s="13">
        <v>-121.465505024</v>
      </c>
      <c r="J105" s="13"/>
      <c r="K105" s="13"/>
      <c r="L105" s="17"/>
      <c r="M105" s="24" t="s">
        <v>206</v>
      </c>
      <c r="N105" s="17"/>
      <c r="O105" s="17"/>
      <c r="P105" s="20"/>
      <c r="R105" s="4"/>
      <c r="S105" s="3"/>
      <c r="T105" s="3"/>
      <c r="U105" s="3"/>
      <c r="V105" s="3"/>
      <c r="W105" s="6"/>
      <c r="X105" s="3"/>
      <c r="AU105" s="33" t="s">
        <v>76</v>
      </c>
      <c r="AV105" s="9"/>
      <c r="AW105" s="8"/>
      <c r="BD105" s="4"/>
      <c r="BG105" s="4"/>
      <c r="BI105" s="4"/>
      <c r="BJ105" s="4"/>
      <c r="BK105" s="4"/>
      <c r="BL105" s="6"/>
      <c r="BM105" s="4"/>
      <c r="BN105" s="4"/>
      <c r="BO105" s="4"/>
      <c r="BP105" s="4"/>
      <c r="BQ105" s="6"/>
      <c r="BR105" s="6"/>
      <c r="BS105" s="6"/>
    </row>
    <row r="106" spans="1:89" x14ac:dyDescent="0.25">
      <c r="A106" s="11">
        <v>301</v>
      </c>
      <c r="B106" s="4">
        <v>3002</v>
      </c>
      <c r="C106" s="11">
        <v>341030</v>
      </c>
      <c r="D106" s="10"/>
      <c r="E106" s="10" t="s">
        <v>241</v>
      </c>
      <c r="F106" s="10" t="s">
        <v>242</v>
      </c>
      <c r="G106" s="10" t="s">
        <v>243</v>
      </c>
      <c r="H106" s="13">
        <v>21.125</v>
      </c>
      <c r="I106" s="13">
        <v>-104.508</v>
      </c>
      <c r="J106" s="13"/>
      <c r="K106" s="13"/>
      <c r="L106" s="10" t="s">
        <v>244</v>
      </c>
      <c r="N106" s="17"/>
      <c r="O106" s="17"/>
      <c r="P106" s="20"/>
      <c r="R106" s="5"/>
      <c r="S106" s="3"/>
      <c r="T106" s="3"/>
      <c r="U106" s="3"/>
      <c r="V106" s="3"/>
      <c r="W106" s="6"/>
      <c r="X106" s="3"/>
      <c r="AV106" s="9"/>
      <c r="BA106" s="8">
        <v>2800</v>
      </c>
      <c r="BD106" s="4"/>
      <c r="BF106" s="11">
        <v>112</v>
      </c>
      <c r="BG106" s="4"/>
      <c r="BI106" s="4"/>
      <c r="BJ106" s="4"/>
      <c r="BK106" s="4"/>
      <c r="BL106" s="6"/>
      <c r="BM106" s="4"/>
      <c r="BN106" s="4"/>
      <c r="BO106" s="4"/>
      <c r="BP106" s="4"/>
      <c r="BQ106" s="6"/>
      <c r="BR106" s="6"/>
      <c r="BS106" s="6"/>
      <c r="CK106" s="30" t="s">
        <v>608</v>
      </c>
    </row>
    <row r="107" spans="1:89" x14ac:dyDescent="0.25">
      <c r="A107" s="11">
        <v>302</v>
      </c>
      <c r="B107" s="4">
        <v>3004</v>
      </c>
      <c r="C107" s="11">
        <v>341820</v>
      </c>
      <c r="D107" s="10"/>
      <c r="E107" s="10" t="s">
        <v>245</v>
      </c>
      <c r="F107" s="10" t="s">
        <v>242</v>
      </c>
      <c r="G107" s="10" t="s">
        <v>243</v>
      </c>
      <c r="H107" s="13">
        <v>20.62</v>
      </c>
      <c r="I107" s="13">
        <v>-103.52</v>
      </c>
      <c r="J107" s="13"/>
      <c r="K107" s="13"/>
      <c r="L107" s="10" t="s">
        <v>246</v>
      </c>
      <c r="N107" s="17"/>
      <c r="O107" s="17"/>
      <c r="P107" s="20"/>
      <c r="Q107" s="40">
        <v>65</v>
      </c>
      <c r="R107" s="5"/>
      <c r="S107" s="3"/>
      <c r="T107" s="3"/>
      <c r="U107" s="3"/>
      <c r="V107" s="3"/>
      <c r="W107" s="6"/>
      <c r="X107" s="3"/>
      <c r="AU107" s="33" t="s">
        <v>540</v>
      </c>
      <c r="AV107" s="9"/>
      <c r="AW107" s="8"/>
      <c r="AZ107" s="10" t="s">
        <v>247</v>
      </c>
      <c r="BD107" s="4"/>
      <c r="BE107" s="11">
        <v>356</v>
      </c>
      <c r="BF107" s="11">
        <v>356</v>
      </c>
      <c r="BG107" s="4"/>
      <c r="BI107" s="4"/>
      <c r="BJ107" s="4"/>
      <c r="BK107" s="4"/>
      <c r="BL107" s="6"/>
      <c r="BM107" s="4"/>
      <c r="BN107" s="4"/>
      <c r="BO107" s="4"/>
      <c r="BP107" s="4"/>
      <c r="BQ107" s="6"/>
      <c r="BR107" s="6"/>
      <c r="BS107" s="6"/>
      <c r="CI107" s="12">
        <v>300</v>
      </c>
      <c r="CK107" s="30" t="s">
        <v>609</v>
      </c>
    </row>
    <row r="108" spans="1:89" ht="15.75" customHeight="1" x14ac:dyDescent="0.25">
      <c r="A108" s="11">
        <v>303</v>
      </c>
      <c r="B108" s="4">
        <v>3005</v>
      </c>
      <c r="C108" s="11">
        <v>341824</v>
      </c>
      <c r="D108" s="10"/>
      <c r="E108" s="10" t="s">
        <v>248</v>
      </c>
      <c r="F108" s="10" t="s">
        <v>242</v>
      </c>
      <c r="G108" s="10" t="s">
        <v>243</v>
      </c>
      <c r="H108" s="13">
        <v>19.806485589000001</v>
      </c>
      <c r="I108" s="13">
        <v>-100.642030045</v>
      </c>
      <c r="J108" s="13"/>
      <c r="K108" s="13" t="s">
        <v>65</v>
      </c>
      <c r="L108" s="10" t="s">
        <v>249</v>
      </c>
      <c r="M108" s="11" t="s">
        <v>250</v>
      </c>
      <c r="N108" s="17"/>
      <c r="O108" s="17"/>
      <c r="P108" s="20"/>
      <c r="Q108" s="14">
        <v>61</v>
      </c>
      <c r="R108" s="5">
        <v>7.6</v>
      </c>
      <c r="S108" s="3"/>
      <c r="T108" s="26">
        <v>733</v>
      </c>
      <c r="U108" s="27">
        <v>48.8</v>
      </c>
      <c r="V108" s="27">
        <v>25.5</v>
      </c>
      <c r="W108" s="6">
        <v>0.4</v>
      </c>
      <c r="X108" s="27">
        <v>307.7</v>
      </c>
      <c r="Y108" s="44">
        <v>136</v>
      </c>
      <c r="Z108" s="44">
        <v>1095.5</v>
      </c>
      <c r="AA108" s="27">
        <v>129</v>
      </c>
      <c r="AB108" s="6">
        <v>65</v>
      </c>
      <c r="AC108" s="6">
        <v>6.3</v>
      </c>
      <c r="AE108" s="12">
        <v>160.2558476837238</v>
      </c>
      <c r="AF108" s="12">
        <v>201.79021476383423</v>
      </c>
      <c r="AG108" s="12">
        <v>182.73668490575875</v>
      </c>
      <c r="AH108" s="12">
        <v>182.73668490575875</v>
      </c>
      <c r="AI108" s="12">
        <v>211.32881910858964</v>
      </c>
      <c r="AJ108" s="12">
        <v>195.54198749755653</v>
      </c>
      <c r="AK108" s="12">
        <v>193.4531545528074</v>
      </c>
      <c r="AL108" s="12">
        <v>211.8460403371364</v>
      </c>
      <c r="AM108" s="12">
        <v>211.32881910858964</v>
      </c>
      <c r="AN108" s="12">
        <v>185.79233339615672</v>
      </c>
      <c r="AO108" s="12">
        <v>211.32881910858964</v>
      </c>
      <c r="AP108" s="12">
        <v>197.0327520071742</v>
      </c>
      <c r="AQ108" s="12">
        <v>2.365739743231817</v>
      </c>
      <c r="AR108" s="12">
        <v>278</v>
      </c>
      <c r="AT108" s="12">
        <v>210</v>
      </c>
      <c r="AU108" s="33" t="s">
        <v>541</v>
      </c>
      <c r="AV108" s="9"/>
      <c r="AW108" s="8"/>
      <c r="AZ108" s="10" t="s">
        <v>251</v>
      </c>
      <c r="BD108" s="4"/>
      <c r="BE108" s="11">
        <v>329</v>
      </c>
      <c r="BF108" s="11">
        <v>329</v>
      </c>
      <c r="BG108" s="4"/>
      <c r="BI108" s="26">
        <v>2065.1999999999998</v>
      </c>
      <c r="BJ108" s="27">
        <v>593.6</v>
      </c>
      <c r="BK108" s="27">
        <v>8.9</v>
      </c>
      <c r="BL108" s="6">
        <v>0.03</v>
      </c>
      <c r="BM108" s="27">
        <v>1154.0999999999999</v>
      </c>
      <c r="BN108" s="44">
        <v>16.8</v>
      </c>
      <c r="BO108" s="44">
        <v>3929.5</v>
      </c>
      <c r="BP108" s="27">
        <v>100.4</v>
      </c>
      <c r="BQ108" s="6">
        <v>294.89999999999998</v>
      </c>
      <c r="BR108" s="6">
        <v>33.1</v>
      </c>
      <c r="BS108" s="6"/>
      <c r="BT108" s="12">
        <v>367.82593732961197</v>
      </c>
      <c r="BU108" s="12">
        <v>333.44798175616506</v>
      </c>
      <c r="BV108" s="12">
        <v>325.45830932156741</v>
      </c>
      <c r="BW108" s="12">
        <v>325.45830932156741</v>
      </c>
      <c r="BX108" s="12">
        <v>342.05195742293517</v>
      </c>
      <c r="BY108" s="12">
        <v>360.85143855097613</v>
      </c>
      <c r="BZ108" s="12">
        <v>293.12152296161275</v>
      </c>
      <c r="CA108" s="12">
        <v>399.00297688887383</v>
      </c>
      <c r="CB108" s="12">
        <v>342.05195742293517</v>
      </c>
      <c r="CC108" s="12">
        <v>354.93894737627357</v>
      </c>
      <c r="CD108" s="12">
        <v>342.05195742293517</v>
      </c>
      <c r="CE108" s="12">
        <v>333.75513337225129</v>
      </c>
      <c r="CF108" s="12">
        <v>2.7684761809982321</v>
      </c>
      <c r="CG108" s="12">
        <v>278</v>
      </c>
      <c r="CH108" s="12">
        <v>310</v>
      </c>
      <c r="CI108" s="12">
        <v>325</v>
      </c>
      <c r="CK108" s="30" t="s">
        <v>610</v>
      </c>
    </row>
    <row r="109" spans="1:89" x14ac:dyDescent="0.25">
      <c r="A109" s="11">
        <v>304</v>
      </c>
      <c r="B109" s="4">
        <v>3008</v>
      </c>
      <c r="C109" s="11">
        <v>341093</v>
      </c>
      <c r="D109" s="10"/>
      <c r="E109" s="10" t="s">
        <v>252</v>
      </c>
      <c r="F109" s="10" t="s">
        <v>242</v>
      </c>
      <c r="G109" s="10" t="s">
        <v>243</v>
      </c>
      <c r="H109" s="13">
        <v>19.68</v>
      </c>
      <c r="I109" s="13">
        <v>-97.45</v>
      </c>
      <c r="J109" s="13"/>
      <c r="K109" s="13" t="s">
        <v>253</v>
      </c>
      <c r="L109" s="10" t="s">
        <v>254</v>
      </c>
      <c r="M109" s="11" t="s">
        <v>255</v>
      </c>
      <c r="N109" s="17"/>
      <c r="O109" s="17"/>
      <c r="P109" s="20">
        <v>35093</v>
      </c>
      <c r="Q109" s="14">
        <v>23</v>
      </c>
      <c r="R109" s="5">
        <v>8</v>
      </c>
      <c r="S109" s="3"/>
      <c r="T109" s="26">
        <v>94</v>
      </c>
      <c r="U109" s="27">
        <v>13.6</v>
      </c>
      <c r="V109" s="27">
        <v>27</v>
      </c>
      <c r="W109" s="6">
        <v>25</v>
      </c>
      <c r="X109" s="27">
        <v>90</v>
      </c>
      <c r="Y109" s="44">
        <v>5.7</v>
      </c>
      <c r="Z109" s="44">
        <v>75.099999999999994</v>
      </c>
      <c r="AA109" s="27">
        <v>352.7</v>
      </c>
      <c r="AB109" s="6">
        <v>0</v>
      </c>
      <c r="AC109" s="6"/>
      <c r="AE109" s="12">
        <v>63.983740520569825</v>
      </c>
      <c r="AF109" s="12">
        <v>263.61472575334642</v>
      </c>
      <c r="AG109" s="12">
        <v>187.27828816010259</v>
      </c>
      <c r="AH109" s="12">
        <v>23</v>
      </c>
      <c r="AI109" s="12">
        <v>131.39205972437799</v>
      </c>
      <c r="AJ109" s="12">
        <v>104.07641848218009</v>
      </c>
      <c r="AK109" s="12">
        <v>127.82398313378133</v>
      </c>
      <c r="AL109" s="12">
        <v>112.09400050329953</v>
      </c>
      <c r="AM109" s="12">
        <v>112.09400050329953</v>
      </c>
      <c r="AN109" s="12">
        <v>88.038870511934675</v>
      </c>
      <c r="AO109" s="12">
        <v>104.07641848218009</v>
      </c>
      <c r="AP109" s="12">
        <v>63.538209241090044</v>
      </c>
      <c r="AQ109" s="12">
        <v>1.1133673547710263</v>
      </c>
      <c r="AT109" s="12">
        <v>130</v>
      </c>
      <c r="AU109" s="33" t="s">
        <v>542</v>
      </c>
      <c r="AV109" s="9"/>
      <c r="AW109" s="8"/>
      <c r="AZ109" s="10" t="s">
        <v>256</v>
      </c>
      <c r="BD109" s="4"/>
      <c r="BF109" s="11">
        <v>337</v>
      </c>
      <c r="BG109" s="4">
        <v>8.1999999999999993</v>
      </c>
      <c r="BI109" s="26">
        <v>420</v>
      </c>
      <c r="BJ109" s="27">
        <v>49</v>
      </c>
      <c r="BK109" s="27">
        <v>1.6</v>
      </c>
      <c r="BL109" s="6">
        <v>1.9E-2</v>
      </c>
      <c r="BM109" s="27">
        <v>556</v>
      </c>
      <c r="BN109" s="44">
        <v>71</v>
      </c>
      <c r="BO109" s="44">
        <v>174.8</v>
      </c>
      <c r="BP109" s="27">
        <v>334</v>
      </c>
      <c r="BQ109" s="6">
        <v>477</v>
      </c>
      <c r="BR109" s="6">
        <v>1.6</v>
      </c>
      <c r="BS109" s="6"/>
      <c r="BT109" s="12">
        <v>-1</v>
      </c>
      <c r="BU109" s="12">
        <v>244.91650521427152</v>
      </c>
      <c r="BV109" s="12">
        <v>233.7245076202841</v>
      </c>
      <c r="BW109" s="12">
        <v>233.7245076202841</v>
      </c>
      <c r="BX109" s="12">
        <v>262.24470062032083</v>
      </c>
      <c r="BY109" s="12">
        <v>257.46166338599619</v>
      </c>
      <c r="BZ109" s="12">
        <v>233.35179103835833</v>
      </c>
      <c r="CA109" s="12">
        <v>280.8895775604035</v>
      </c>
      <c r="CB109" s="12">
        <v>262.24470062032083</v>
      </c>
      <c r="CC109" s="12">
        <v>262.24470062032083</v>
      </c>
      <c r="CD109" s="12">
        <v>262.24470062032083</v>
      </c>
      <c r="CE109" s="12">
        <v>247.98460412030246</v>
      </c>
      <c r="CF109" s="12">
        <v>2.5400693564872094</v>
      </c>
      <c r="CG109" s="12">
        <v>350</v>
      </c>
      <c r="CI109" s="12">
        <v>260</v>
      </c>
      <c r="CK109" s="30" t="s">
        <v>611</v>
      </c>
    </row>
    <row r="110" spans="1:89" x14ac:dyDescent="0.25">
      <c r="A110" s="11">
        <v>401</v>
      </c>
      <c r="B110" s="4">
        <v>4002</v>
      </c>
      <c r="C110" s="11">
        <v>345020</v>
      </c>
      <c r="D110" s="10"/>
      <c r="E110" s="10" t="s">
        <v>257</v>
      </c>
      <c r="F110" s="10" t="s">
        <v>242</v>
      </c>
      <c r="G110" s="10" t="s">
        <v>258</v>
      </c>
      <c r="H110" s="13">
        <v>10.81425963</v>
      </c>
      <c r="I110" s="13">
        <v>-85.328127486</v>
      </c>
      <c r="J110" s="13"/>
      <c r="K110" s="13"/>
      <c r="L110" s="10" t="s">
        <v>259</v>
      </c>
      <c r="N110" s="17"/>
      <c r="O110" s="17"/>
      <c r="P110" s="20"/>
      <c r="R110" s="5"/>
      <c r="S110" s="3"/>
      <c r="T110" s="3"/>
      <c r="U110" s="3"/>
      <c r="V110" s="3"/>
      <c r="W110" s="6"/>
      <c r="X110" s="3"/>
      <c r="AG110" s="12">
        <v>237</v>
      </c>
      <c r="AT110" s="12">
        <v>237</v>
      </c>
      <c r="AU110" s="33" t="s">
        <v>543</v>
      </c>
      <c r="AV110" s="9"/>
      <c r="AW110" s="8"/>
      <c r="AZ110" s="10" t="s">
        <v>260</v>
      </c>
      <c r="BD110" s="4"/>
      <c r="BE110" s="11">
        <v>256</v>
      </c>
      <c r="BF110" s="11">
        <v>256</v>
      </c>
      <c r="BG110" s="4"/>
      <c r="BI110" s="4"/>
      <c r="BJ110" s="4"/>
      <c r="BK110" s="4"/>
      <c r="BL110" s="6"/>
      <c r="BM110" s="4"/>
      <c r="BN110" s="4"/>
      <c r="BO110" s="4"/>
      <c r="BP110" s="4"/>
      <c r="BQ110" s="6"/>
      <c r="BR110" s="6"/>
      <c r="BS110" s="6"/>
      <c r="CK110" s="30" t="s">
        <v>612</v>
      </c>
    </row>
    <row r="111" spans="1:89" x14ac:dyDescent="0.25">
      <c r="A111" s="11">
        <v>402</v>
      </c>
      <c r="B111" s="4">
        <v>4003</v>
      </c>
      <c r="C111" s="11">
        <v>345030</v>
      </c>
      <c r="D111" s="10"/>
      <c r="E111" s="10" t="s">
        <v>261</v>
      </c>
      <c r="F111" s="10" t="s">
        <v>242</v>
      </c>
      <c r="G111" s="10" t="s">
        <v>258</v>
      </c>
      <c r="H111" s="13">
        <v>10.748264144</v>
      </c>
      <c r="I111" s="13">
        <v>-85.144379366999999</v>
      </c>
      <c r="J111" s="13"/>
      <c r="K111" s="13" t="s">
        <v>65</v>
      </c>
      <c r="L111" s="10" t="s">
        <v>261</v>
      </c>
      <c r="M111" s="11" t="s">
        <v>262</v>
      </c>
      <c r="N111" s="17"/>
      <c r="O111" s="17"/>
      <c r="P111" s="20">
        <v>31678</v>
      </c>
      <c r="Q111" s="14">
        <v>88.6</v>
      </c>
      <c r="R111" s="5">
        <v>2.76</v>
      </c>
      <c r="S111" s="3"/>
      <c r="T111" s="44">
        <v>9.5</v>
      </c>
      <c r="U111" s="27">
        <v>6.9</v>
      </c>
      <c r="V111" s="27">
        <v>17.2</v>
      </c>
      <c r="W111" s="6">
        <v>7.26</v>
      </c>
      <c r="X111" s="27">
        <v>223</v>
      </c>
      <c r="Y111" s="44">
        <v>536</v>
      </c>
      <c r="Z111" s="44">
        <v>3.4</v>
      </c>
      <c r="AA111" s="27">
        <v>0</v>
      </c>
      <c r="AB111" s="6">
        <v>0.2</v>
      </c>
      <c r="AC111" s="6">
        <v>0.01</v>
      </c>
      <c r="AD111" s="6">
        <v>0.11</v>
      </c>
      <c r="AE111" s="12">
        <v>62.639228255269643</v>
      </c>
      <c r="AF111" s="12">
        <v>462.73795300675533</v>
      </c>
      <c r="AG111" s="12">
        <v>64.655293474320331</v>
      </c>
      <c r="AH111" s="12">
        <v>64.655293474320331</v>
      </c>
      <c r="AI111" s="12">
        <v>187.49054619318042</v>
      </c>
      <c r="AJ111" s="12">
        <v>167.55638560719893</v>
      </c>
      <c r="AK111" s="12">
        <v>174.27398678437135</v>
      </c>
      <c r="AL111" s="12">
        <v>181.04548929215559</v>
      </c>
      <c r="AM111" s="12">
        <v>181.04548929215559</v>
      </c>
      <c r="AN111" s="12">
        <v>121.84235877371262</v>
      </c>
      <c r="AO111" s="12">
        <v>167.55638560719893</v>
      </c>
      <c r="AP111" s="12">
        <v>116.10583954075963</v>
      </c>
      <c r="AQ111" s="12">
        <v>0.39615440619553377</v>
      </c>
      <c r="AT111" s="12">
        <v>190</v>
      </c>
      <c r="AU111" s="33" t="s">
        <v>600</v>
      </c>
      <c r="AV111" s="9"/>
      <c r="AW111" s="8"/>
      <c r="AZ111" s="10" t="s">
        <v>263</v>
      </c>
      <c r="BD111" s="20">
        <v>31678</v>
      </c>
      <c r="BE111" s="11">
        <v>246</v>
      </c>
      <c r="BF111" s="11">
        <v>255</v>
      </c>
      <c r="BG111" s="4">
        <v>7.28</v>
      </c>
      <c r="BI111" s="26">
        <v>1755</v>
      </c>
      <c r="BJ111" s="27">
        <v>181</v>
      </c>
      <c r="BK111" s="27">
        <v>50.9</v>
      </c>
      <c r="BL111" s="6">
        <v>0.21</v>
      </c>
      <c r="BM111" s="27">
        <v>445</v>
      </c>
      <c r="BN111" s="44">
        <v>83.2</v>
      </c>
      <c r="BO111" s="44">
        <v>2710</v>
      </c>
      <c r="BP111" s="27">
        <v>61</v>
      </c>
      <c r="BQ111" s="6">
        <v>47.3</v>
      </c>
      <c r="BR111" s="6">
        <v>5.25</v>
      </c>
      <c r="BS111" s="6">
        <v>1.69</v>
      </c>
      <c r="BT111" s="12">
        <v>230.45505018572965</v>
      </c>
      <c r="BU111" s="12">
        <v>234.77981749768304</v>
      </c>
      <c r="BV111" s="12">
        <v>219.03634418697072</v>
      </c>
      <c r="BW111" s="12">
        <v>219.03634418697072</v>
      </c>
      <c r="BX111" s="12">
        <v>241.87179917510696</v>
      </c>
      <c r="BY111" s="12">
        <v>232.3259926091755</v>
      </c>
      <c r="BZ111" s="12">
        <v>217.55814323662082</v>
      </c>
      <c r="CA111" s="12">
        <v>252.71189067039688</v>
      </c>
      <c r="CB111" s="12">
        <v>241.87179917510696</v>
      </c>
      <c r="CC111" s="12">
        <v>236.1634246804183</v>
      </c>
      <c r="CD111" s="12">
        <v>241.87179917510696</v>
      </c>
      <c r="CE111" s="12">
        <v>230.45407168103884</v>
      </c>
      <c r="CF111" s="12">
        <v>2.6224369702590602</v>
      </c>
      <c r="CI111" s="12">
        <v>230</v>
      </c>
      <c r="CK111" s="30" t="s">
        <v>613</v>
      </c>
    </row>
    <row r="112" spans="1:89" x14ac:dyDescent="0.25">
      <c r="A112" s="11">
        <v>403</v>
      </c>
      <c r="B112" s="4">
        <v>4011</v>
      </c>
      <c r="C112" s="11">
        <v>343010</v>
      </c>
      <c r="D112" s="10"/>
      <c r="E112" s="10" t="s">
        <v>264</v>
      </c>
      <c r="F112" s="10" t="s">
        <v>242</v>
      </c>
      <c r="G112" s="10" t="s">
        <v>265</v>
      </c>
      <c r="H112" s="13">
        <v>13.891</v>
      </c>
      <c r="I112" s="13">
        <v>-89.786000000000001</v>
      </c>
      <c r="J112" s="13"/>
      <c r="K112" s="13"/>
      <c r="L112" s="10" t="s">
        <v>266</v>
      </c>
      <c r="M112" s="11" t="s">
        <v>267</v>
      </c>
      <c r="N112" s="17"/>
      <c r="O112" s="17"/>
      <c r="P112" s="20">
        <v>32250</v>
      </c>
      <c r="Q112" s="14">
        <v>98.4</v>
      </c>
      <c r="R112" s="5">
        <v>6.89</v>
      </c>
      <c r="S112" s="3"/>
      <c r="T112" s="26">
        <v>100</v>
      </c>
      <c r="U112" s="27">
        <v>43</v>
      </c>
      <c r="V112" s="27">
        <v>70.5</v>
      </c>
      <c r="W112" s="6">
        <v>0.11</v>
      </c>
      <c r="X112" s="27">
        <v>165</v>
      </c>
      <c r="Y112" s="44">
        <v>95.2</v>
      </c>
      <c r="Z112" s="44">
        <v>177</v>
      </c>
      <c r="AA112" s="27">
        <v>134</v>
      </c>
      <c r="AB112" s="6">
        <v>1.5</v>
      </c>
      <c r="AC112" s="6">
        <v>0.02</v>
      </c>
      <c r="AD112" s="6">
        <v>0.5</v>
      </c>
      <c r="AE112" s="12">
        <v>180.34581534334518</v>
      </c>
      <c r="AF112" s="12">
        <v>383.58483755265024</v>
      </c>
      <c r="AG112" s="12">
        <v>247.30153595562808</v>
      </c>
      <c r="AH112" s="12">
        <v>247.30153595562808</v>
      </c>
      <c r="AI112" s="12">
        <v>167.21768025255614</v>
      </c>
      <c r="AJ112" s="12">
        <v>144.2385939324642</v>
      </c>
      <c r="AK112" s="12">
        <v>157.70437573794925</v>
      </c>
      <c r="AL112" s="12">
        <v>155.5715933709767</v>
      </c>
      <c r="AM112" s="12">
        <v>155.5715933709767</v>
      </c>
      <c r="AN112" s="12">
        <v>167.95870435716094</v>
      </c>
      <c r="AO112" s="12">
        <v>167.21768025255614</v>
      </c>
      <c r="AP112" s="12">
        <v>207.25960810409211</v>
      </c>
      <c r="AQ112" s="12">
        <v>1.6975779756107121</v>
      </c>
      <c r="AT112" s="12">
        <v>170</v>
      </c>
      <c r="AU112" s="33" t="s">
        <v>599</v>
      </c>
      <c r="AV112" s="9"/>
      <c r="AW112" s="8"/>
      <c r="AZ112" s="10" t="s">
        <v>268</v>
      </c>
      <c r="BD112" s="20">
        <v>32037</v>
      </c>
      <c r="BE112" s="11">
        <v>255</v>
      </c>
      <c r="BF112" s="11">
        <v>255</v>
      </c>
      <c r="BG112" s="4">
        <v>5.62</v>
      </c>
      <c r="BI112" s="26">
        <v>2800</v>
      </c>
      <c r="BJ112" s="27">
        <v>205</v>
      </c>
      <c r="BK112" s="27">
        <v>265</v>
      </c>
      <c r="BL112" s="6">
        <v>0.26</v>
      </c>
      <c r="BM112" s="27">
        <v>471</v>
      </c>
      <c r="BN112" s="44">
        <v>16.7</v>
      </c>
      <c r="BO112" s="44">
        <v>4500</v>
      </c>
      <c r="BP112" s="27">
        <v>50</v>
      </c>
      <c r="BQ112" s="6">
        <v>65.3</v>
      </c>
      <c r="BR112" s="6">
        <v>4.49</v>
      </c>
      <c r="BS112" s="6">
        <v>0.47</v>
      </c>
      <c r="BT112" s="12">
        <v>231.34205988457865</v>
      </c>
      <c r="BU112" s="12">
        <v>208.58493831957685</v>
      </c>
      <c r="BV112" s="12">
        <v>191.20005888324425</v>
      </c>
      <c r="BW112" s="12">
        <v>191.20005888324425</v>
      </c>
      <c r="BX112" s="12">
        <v>246.91788761476403</v>
      </c>
      <c r="BY112" s="12">
        <v>238.50627033395847</v>
      </c>
      <c r="BZ112" s="12">
        <v>221.49099497011349</v>
      </c>
      <c r="CA112" s="12">
        <v>259.62098492895802</v>
      </c>
      <c r="CB112" s="12">
        <v>246.91788761476403</v>
      </c>
      <c r="CC112" s="12">
        <v>239.12997374967134</v>
      </c>
      <c r="CD112" s="12">
        <v>246.91788761476403</v>
      </c>
      <c r="CE112" s="12">
        <v>219.05897324900414</v>
      </c>
      <c r="CF112" s="12">
        <v>2.7760924981407822</v>
      </c>
      <c r="CI112" s="12">
        <v>250</v>
      </c>
      <c r="CK112" s="30" t="s">
        <v>614</v>
      </c>
    </row>
    <row r="113" spans="1:89" x14ac:dyDescent="0.25">
      <c r="A113" s="11">
        <v>404</v>
      </c>
      <c r="B113" s="4">
        <v>4017</v>
      </c>
      <c r="C113" s="11">
        <v>343080</v>
      </c>
      <c r="D113" s="10"/>
      <c r="E113" s="10" t="s">
        <v>758</v>
      </c>
      <c r="F113" s="10" t="s">
        <v>242</v>
      </c>
      <c r="G113" s="10" t="s">
        <v>265</v>
      </c>
      <c r="H113" s="13">
        <v>13.494</v>
      </c>
      <c r="I113" s="13">
        <v>-88.501999999999995</v>
      </c>
      <c r="J113" s="13"/>
      <c r="K113" s="13"/>
      <c r="L113" s="10" t="s">
        <v>269</v>
      </c>
      <c r="N113" s="17"/>
      <c r="O113" s="17"/>
      <c r="P113" s="20"/>
      <c r="Q113" s="14">
        <v>65</v>
      </c>
      <c r="R113" s="5"/>
      <c r="S113" s="3"/>
      <c r="T113" s="3"/>
      <c r="U113" s="3"/>
      <c r="V113" s="3"/>
      <c r="W113" s="6"/>
      <c r="X113" s="3"/>
      <c r="AU113" s="33" t="s">
        <v>544</v>
      </c>
      <c r="AV113" s="9"/>
      <c r="AW113" s="8"/>
      <c r="AZ113" s="10" t="s">
        <v>270</v>
      </c>
      <c r="BD113" s="4">
        <v>1995</v>
      </c>
      <c r="BE113" s="11">
        <v>302</v>
      </c>
      <c r="BF113" s="11">
        <v>310</v>
      </c>
      <c r="BG113" s="4">
        <v>6.12</v>
      </c>
      <c r="BI113" s="26">
        <v>1727</v>
      </c>
      <c r="BJ113" s="27">
        <v>455</v>
      </c>
      <c r="BK113" s="27">
        <v>3</v>
      </c>
      <c r="BL113" s="6">
        <v>0.03</v>
      </c>
      <c r="BM113" s="27">
        <v>612</v>
      </c>
      <c r="BN113" s="44">
        <v>6</v>
      </c>
      <c r="BO113" s="44">
        <v>3148</v>
      </c>
      <c r="BP113" s="27"/>
      <c r="BQ113" s="6">
        <v>79</v>
      </c>
      <c r="BR113" s="6"/>
      <c r="BS113" s="6"/>
      <c r="BT113" s="12">
        <v>347.0073531761235</v>
      </c>
      <c r="BU113" s="12">
        <v>323.60068626833402</v>
      </c>
      <c r="BV113" s="12">
        <v>328.74151811037405</v>
      </c>
      <c r="BW113" s="12">
        <v>328.74151811037405</v>
      </c>
      <c r="BX113" s="12">
        <v>271.52940273104957</v>
      </c>
      <c r="BY113" s="12">
        <v>269.08080054177117</v>
      </c>
      <c r="BZ113" s="12">
        <v>240.47548905769327</v>
      </c>
      <c r="CA113" s="12">
        <v>293.98501009416555</v>
      </c>
      <c r="CB113" s="12">
        <v>271.52940273104957</v>
      </c>
      <c r="CC113" s="12">
        <v>309.26837795358654</v>
      </c>
      <c r="CD113" s="12">
        <v>271.52940273104957</v>
      </c>
      <c r="CE113" s="12">
        <v>300.13546042071181</v>
      </c>
      <c r="CF113" s="12">
        <v>2.7335349255676338</v>
      </c>
      <c r="CG113" s="12">
        <v>310</v>
      </c>
      <c r="CI113" s="12">
        <v>320</v>
      </c>
      <c r="CK113" s="30" t="s">
        <v>615</v>
      </c>
    </row>
    <row r="114" spans="1:89" x14ac:dyDescent="0.25">
      <c r="A114" s="11">
        <v>405</v>
      </c>
      <c r="B114" s="4">
        <v>4021</v>
      </c>
      <c r="C114" s="11">
        <v>342030</v>
      </c>
      <c r="D114" s="10"/>
      <c r="E114" s="10" t="s">
        <v>271</v>
      </c>
      <c r="F114" s="10" t="s">
        <v>242</v>
      </c>
      <c r="G114" s="10" t="s">
        <v>272</v>
      </c>
      <c r="H114" s="13">
        <v>14.780138241</v>
      </c>
      <c r="I114" s="13">
        <v>-91.528126689999993</v>
      </c>
      <c r="J114" s="13"/>
      <c r="K114" s="13"/>
      <c r="L114" s="10" t="s">
        <v>273</v>
      </c>
      <c r="M114" s="11" t="s">
        <v>274</v>
      </c>
      <c r="N114" s="17"/>
      <c r="O114" s="17"/>
      <c r="P114" s="20">
        <v>32450</v>
      </c>
      <c r="Q114" s="14">
        <v>74.400000000000006</v>
      </c>
      <c r="R114" s="5">
        <v>7.41</v>
      </c>
      <c r="S114" s="3"/>
      <c r="T114" s="26">
        <v>313</v>
      </c>
      <c r="U114" s="27">
        <v>32</v>
      </c>
      <c r="V114" s="27">
        <v>40.200000000000003</v>
      </c>
      <c r="W114" s="6">
        <v>40</v>
      </c>
      <c r="X114" s="27">
        <v>195</v>
      </c>
      <c r="Y114" s="44">
        <v>202</v>
      </c>
      <c r="Z114" s="44">
        <v>186</v>
      </c>
      <c r="AA114" s="27">
        <v>665</v>
      </c>
      <c r="AB114" s="6">
        <v>5.6</v>
      </c>
      <c r="AC114" s="6">
        <v>0.54</v>
      </c>
      <c r="AD114" s="6">
        <v>0.74</v>
      </c>
      <c r="AE114" s="12">
        <v>78.475289257868894</v>
      </c>
      <c r="AF114" s="12">
        <v>234.07626665759085</v>
      </c>
      <c r="AG114" s="12">
        <v>186.57420953423269</v>
      </c>
      <c r="AH114" s="12">
        <v>74.400000000000006</v>
      </c>
      <c r="AI114" s="12">
        <v>178.23469759979434</v>
      </c>
      <c r="AJ114" s="12">
        <v>156.85620129188237</v>
      </c>
      <c r="AK114" s="12">
        <v>166.73879339609709</v>
      </c>
      <c r="AL114" s="12">
        <v>169.3346526534167</v>
      </c>
      <c r="AM114" s="12">
        <v>169.3346526534167</v>
      </c>
      <c r="AN114" s="12">
        <v>123.9049709556428</v>
      </c>
      <c r="AO114" s="12">
        <v>156.85620129188237</v>
      </c>
      <c r="AP114" s="12">
        <v>115.62810064594119</v>
      </c>
      <c r="AQ114" s="12">
        <v>1.4339899482997751</v>
      </c>
      <c r="AT114" s="12">
        <v>180</v>
      </c>
      <c r="AU114" s="33" t="s">
        <v>545</v>
      </c>
      <c r="AV114" s="9"/>
      <c r="AW114" s="8"/>
      <c r="AZ114" s="10" t="s">
        <v>275</v>
      </c>
      <c r="BA114" s="8">
        <v>900</v>
      </c>
      <c r="BD114" s="20">
        <v>32853</v>
      </c>
      <c r="BE114" s="11">
        <v>258</v>
      </c>
      <c r="BF114" s="11">
        <v>258</v>
      </c>
      <c r="BG114" s="4">
        <v>5.87</v>
      </c>
      <c r="BI114" s="26">
        <v>601</v>
      </c>
      <c r="BJ114" s="27">
        <v>113</v>
      </c>
      <c r="BK114" s="27">
        <v>11.2</v>
      </c>
      <c r="BL114" s="6">
        <v>0.14000000000000001</v>
      </c>
      <c r="BM114" s="27">
        <v>565</v>
      </c>
      <c r="BN114" s="44">
        <v>32</v>
      </c>
      <c r="BO114" s="44">
        <v>903</v>
      </c>
      <c r="BP114" s="27">
        <v>53.7</v>
      </c>
      <c r="BQ114" s="6">
        <v>24.3</v>
      </c>
      <c r="BR114" s="6">
        <v>0.14000000000000001</v>
      </c>
      <c r="BS114" s="6">
        <v>2.85</v>
      </c>
      <c r="BT114" s="12">
        <v>217.39662434952527</v>
      </c>
      <c r="BU114" s="12">
        <v>288.28558838783124</v>
      </c>
      <c r="BV114" s="12">
        <v>252.87304637501791</v>
      </c>
      <c r="BW114" s="12">
        <v>252.87304637501791</v>
      </c>
      <c r="BX114" s="12">
        <v>263.77617428315978</v>
      </c>
      <c r="BY114" s="12">
        <v>259.37105236521779</v>
      </c>
      <c r="BZ114" s="12">
        <v>234.52998531963357</v>
      </c>
      <c r="CA114" s="12">
        <v>283.0385128590907</v>
      </c>
      <c r="CB114" s="12">
        <v>263.77617428315978</v>
      </c>
      <c r="CC114" s="12">
        <v>240.58639931634252</v>
      </c>
      <c r="CD114" s="12">
        <v>263.77617428315978</v>
      </c>
      <c r="CE114" s="12">
        <v>258.32461032908884</v>
      </c>
      <c r="CF114" s="12">
        <v>2.2882051166752295</v>
      </c>
      <c r="CI114" s="12">
        <v>260</v>
      </c>
      <c r="CK114" s="30" t="s">
        <v>545</v>
      </c>
    </row>
    <row r="115" spans="1:89" x14ac:dyDescent="0.25">
      <c r="A115" s="11">
        <v>406</v>
      </c>
      <c r="B115" s="4">
        <v>4028</v>
      </c>
      <c r="C115" s="11">
        <v>342180</v>
      </c>
      <c r="D115" s="10"/>
      <c r="E115" s="10" t="s">
        <v>276</v>
      </c>
      <c r="F115" s="10" t="s">
        <v>242</v>
      </c>
      <c r="G115" s="10" t="s">
        <v>272</v>
      </c>
      <c r="H115" s="13">
        <v>14.423704137</v>
      </c>
      <c r="I115" s="13">
        <v>-89.685181216999993</v>
      </c>
      <c r="J115" s="13"/>
      <c r="K115" s="13"/>
      <c r="L115" s="10" t="s">
        <v>277</v>
      </c>
      <c r="N115" s="17"/>
      <c r="O115" s="17"/>
      <c r="P115" s="20"/>
      <c r="R115" s="5"/>
      <c r="S115" s="3"/>
      <c r="T115" s="3"/>
      <c r="U115" s="3"/>
      <c r="V115" s="3"/>
      <c r="W115" s="6"/>
      <c r="X115" s="3"/>
      <c r="AS115" s="12">
        <v>180</v>
      </c>
      <c r="AT115" s="12">
        <v>180</v>
      </c>
      <c r="AU115" s="33" t="s">
        <v>588</v>
      </c>
      <c r="AV115" s="9"/>
      <c r="AW115" s="8"/>
      <c r="BD115" s="4"/>
      <c r="BG115" s="4"/>
      <c r="BI115" s="4"/>
      <c r="BJ115" s="4"/>
      <c r="BK115" s="4"/>
      <c r="BL115" s="6"/>
      <c r="BM115" s="4"/>
      <c r="BN115" s="4"/>
      <c r="BO115" s="4"/>
      <c r="BP115" s="4"/>
      <c r="BQ115" s="6"/>
      <c r="BR115" s="6"/>
      <c r="BS115" s="6"/>
    </row>
    <row r="116" spans="1:89" x14ac:dyDescent="0.25">
      <c r="A116" s="11">
        <v>407</v>
      </c>
      <c r="B116" s="4">
        <v>4030</v>
      </c>
      <c r="C116" s="11">
        <v>342110</v>
      </c>
      <c r="D116" s="10"/>
      <c r="E116" s="10" t="s">
        <v>278</v>
      </c>
      <c r="F116" s="10" t="s">
        <v>242</v>
      </c>
      <c r="G116" s="10" t="s">
        <v>272</v>
      </c>
      <c r="H116" s="13">
        <v>14.387965403000001</v>
      </c>
      <c r="I116" s="13">
        <v>-90.598410478999995</v>
      </c>
      <c r="J116" s="13"/>
      <c r="K116" s="13"/>
      <c r="L116" s="10" t="s">
        <v>279</v>
      </c>
      <c r="N116" s="17"/>
      <c r="O116" s="17"/>
      <c r="P116" s="20"/>
      <c r="R116" s="5"/>
      <c r="S116" s="3"/>
      <c r="T116" s="3"/>
      <c r="U116" s="3"/>
      <c r="V116" s="3"/>
      <c r="W116" s="6"/>
      <c r="X116" s="3"/>
      <c r="AV116" s="9"/>
      <c r="AW116" s="8"/>
      <c r="BD116" s="4"/>
      <c r="BE116" s="11">
        <v>330</v>
      </c>
      <c r="BF116" s="11">
        <v>330</v>
      </c>
      <c r="BG116" s="4"/>
      <c r="BI116" s="4"/>
      <c r="BJ116" s="4"/>
      <c r="BK116" s="4"/>
      <c r="BL116" s="6"/>
      <c r="BM116" s="4"/>
      <c r="BN116" s="4"/>
      <c r="BO116" s="4"/>
      <c r="BP116" s="4"/>
      <c r="BQ116" s="6"/>
      <c r="BR116" s="6"/>
      <c r="BS116" s="6"/>
      <c r="CK116" s="30" t="s">
        <v>616</v>
      </c>
    </row>
    <row r="117" spans="1:89" x14ac:dyDescent="0.25">
      <c r="B117" s="4">
        <v>4034</v>
      </c>
      <c r="C117" s="11">
        <v>342120</v>
      </c>
      <c r="D117" s="10"/>
      <c r="E117" s="10" t="s">
        <v>280</v>
      </c>
      <c r="F117" s="10" t="s">
        <v>242</v>
      </c>
      <c r="G117" s="10" t="s">
        <v>272</v>
      </c>
      <c r="H117" s="13">
        <v>14.159471698999999</v>
      </c>
      <c r="I117" s="13">
        <v>-90.421762121</v>
      </c>
      <c r="J117" s="13"/>
      <c r="K117" s="13"/>
      <c r="L117" s="10" t="s">
        <v>280</v>
      </c>
      <c r="M117" s="17"/>
      <c r="N117" s="19"/>
      <c r="O117" s="17"/>
      <c r="P117" s="20"/>
      <c r="R117" s="5"/>
      <c r="S117" s="3"/>
      <c r="T117" s="3"/>
      <c r="U117" s="3"/>
      <c r="V117" s="3"/>
      <c r="W117" s="6"/>
      <c r="X117" s="3"/>
      <c r="AS117" s="12">
        <v>300</v>
      </c>
      <c r="AU117" s="33" t="s">
        <v>546</v>
      </c>
      <c r="AV117" s="9"/>
      <c r="AW117" s="8"/>
      <c r="BD117" s="4"/>
      <c r="BE117" s="11">
        <v>235</v>
      </c>
      <c r="BG117" s="4"/>
      <c r="BI117" s="4"/>
      <c r="BJ117" s="4"/>
      <c r="BK117" s="4"/>
      <c r="BL117" s="6"/>
      <c r="BM117" s="4"/>
      <c r="BN117" s="4"/>
      <c r="BO117" s="4"/>
      <c r="BP117" s="4"/>
      <c r="BQ117" s="6"/>
      <c r="BR117" s="6"/>
      <c r="BS117" s="6"/>
      <c r="CK117" s="30" t="s">
        <v>617</v>
      </c>
    </row>
    <row r="118" spans="1:89" x14ac:dyDescent="0.25">
      <c r="A118" s="11">
        <v>408</v>
      </c>
      <c r="B118" s="4">
        <v>4041</v>
      </c>
      <c r="C118" s="11">
        <v>344040</v>
      </c>
      <c r="D118" s="10"/>
      <c r="E118" s="10" t="s">
        <v>281</v>
      </c>
      <c r="F118" s="10" t="s">
        <v>242</v>
      </c>
      <c r="G118" s="10" t="s">
        <v>282</v>
      </c>
      <c r="H118" s="13">
        <v>12.604688157</v>
      </c>
      <c r="I118" s="13">
        <v>-86.838099361000005</v>
      </c>
      <c r="J118" s="13"/>
      <c r="K118" s="13"/>
      <c r="L118" s="10" t="s">
        <v>283</v>
      </c>
      <c r="N118" s="17"/>
      <c r="O118" s="17"/>
      <c r="P118" s="20"/>
      <c r="R118" s="5"/>
      <c r="S118" s="3"/>
      <c r="T118" s="3"/>
      <c r="U118" s="3"/>
      <c r="V118" s="3"/>
      <c r="W118" s="6"/>
      <c r="X118" s="3"/>
      <c r="AV118" s="9"/>
      <c r="AW118" s="8"/>
      <c r="AZ118" s="10" t="s">
        <v>284</v>
      </c>
      <c r="BA118" s="8">
        <v>2040</v>
      </c>
      <c r="BD118" s="4"/>
      <c r="BE118" s="11">
        <v>288</v>
      </c>
      <c r="BF118" s="11">
        <v>288</v>
      </c>
      <c r="BG118" s="4"/>
      <c r="BI118" s="4"/>
      <c r="BJ118" s="4"/>
      <c r="BK118" s="4"/>
      <c r="BL118" s="6"/>
      <c r="BM118" s="4"/>
      <c r="BN118" s="4"/>
      <c r="BO118" s="4"/>
      <c r="BP118" s="4"/>
      <c r="BQ118" s="6"/>
      <c r="BR118" s="6"/>
      <c r="BS118" s="6"/>
      <c r="BU118" s="12">
        <v>288</v>
      </c>
      <c r="BX118" s="12">
        <v>287</v>
      </c>
      <c r="CI118" s="12">
        <v>290</v>
      </c>
      <c r="CK118" s="30" t="s">
        <v>618</v>
      </c>
    </row>
    <row r="119" spans="1:89" x14ac:dyDescent="0.25">
      <c r="A119" s="11">
        <v>409</v>
      </c>
      <c r="B119" s="4">
        <v>4044</v>
      </c>
      <c r="C119" s="11">
        <v>344090</v>
      </c>
      <c r="D119" s="10"/>
      <c r="E119" s="10" t="s">
        <v>285</v>
      </c>
      <c r="F119" s="10" t="s">
        <v>242</v>
      </c>
      <c r="G119" s="10" t="s">
        <v>282</v>
      </c>
      <c r="H119" s="13">
        <v>12.424146865000001</v>
      </c>
      <c r="I119" s="13">
        <v>-86.539172887999996</v>
      </c>
      <c r="J119" s="13"/>
      <c r="K119" s="13" t="s">
        <v>253</v>
      </c>
      <c r="L119" s="10" t="s">
        <v>285</v>
      </c>
      <c r="M119" s="11" t="s">
        <v>286</v>
      </c>
      <c r="N119" s="17"/>
      <c r="O119" s="17"/>
      <c r="P119" s="20"/>
      <c r="Q119" s="14">
        <v>46</v>
      </c>
      <c r="R119" s="5">
        <v>7.2</v>
      </c>
      <c r="S119" s="3"/>
      <c r="T119" s="26">
        <v>154</v>
      </c>
      <c r="U119" s="27">
        <v>29</v>
      </c>
      <c r="V119" s="27">
        <v>73</v>
      </c>
      <c r="W119" s="6">
        <v>51</v>
      </c>
      <c r="X119" s="27">
        <v>148</v>
      </c>
      <c r="Y119" s="44">
        <v>206</v>
      </c>
      <c r="Z119" s="44">
        <v>178</v>
      </c>
      <c r="AA119" s="27">
        <v>447</v>
      </c>
      <c r="AB119" s="6">
        <v>3.12</v>
      </c>
      <c r="AC119" s="6">
        <v>2.2000000000000002</v>
      </c>
      <c r="AE119" s="12">
        <v>73.200287655544287</v>
      </c>
      <c r="AF119" s="12">
        <v>288.43831524536711</v>
      </c>
      <c r="AG119" s="12">
        <v>202.42626470176748</v>
      </c>
      <c r="AH119" s="12">
        <v>19.127816233339644</v>
      </c>
      <c r="AI119" s="12">
        <v>160.33127441156927</v>
      </c>
      <c r="AJ119" s="12">
        <v>136.41634516578819</v>
      </c>
      <c r="AK119" s="12">
        <v>152.02074685193764</v>
      </c>
      <c r="AL119" s="12">
        <v>147.06427585931658</v>
      </c>
      <c r="AM119" s="12">
        <v>147.06427585931658</v>
      </c>
      <c r="AN119" s="12">
        <v>110.13228175743043</v>
      </c>
      <c r="AO119" s="12">
        <v>136.41634516578819</v>
      </c>
      <c r="AP119" s="12">
        <v>77.772080699563915</v>
      </c>
      <c r="AQ119" s="12">
        <v>1.1085488561429995</v>
      </c>
      <c r="AS119" s="12">
        <v>200</v>
      </c>
      <c r="AT119" s="12">
        <v>160</v>
      </c>
      <c r="AU119" s="33" t="s">
        <v>547</v>
      </c>
      <c r="AV119" s="9"/>
      <c r="AW119" s="8"/>
      <c r="AZ119" s="10" t="s">
        <v>287</v>
      </c>
      <c r="BA119" s="8">
        <v>640</v>
      </c>
      <c r="BD119" s="4"/>
      <c r="BE119" s="11">
        <v>260</v>
      </c>
      <c r="BF119" s="11">
        <v>260</v>
      </c>
      <c r="BG119" s="4">
        <v>7.91</v>
      </c>
      <c r="BI119" s="26">
        <v>2090</v>
      </c>
      <c r="BJ119" s="27">
        <v>400</v>
      </c>
      <c r="BK119" s="27">
        <v>66</v>
      </c>
      <c r="BL119" s="6">
        <v>3.7999999999999999E-2</v>
      </c>
      <c r="BM119" s="27">
        <v>631</v>
      </c>
      <c r="BN119" s="44">
        <v>17.5</v>
      </c>
      <c r="BO119" s="44">
        <v>3715</v>
      </c>
      <c r="BP119" s="27">
        <v>47.8</v>
      </c>
      <c r="BQ119" s="6">
        <v>42.7</v>
      </c>
      <c r="BR119" s="6"/>
      <c r="BS119" s="6"/>
      <c r="BT119" s="12">
        <v>328.84324353300121</v>
      </c>
      <c r="BU119" s="12">
        <v>290.0393839928156</v>
      </c>
      <c r="BV119" s="12">
        <v>263.10570037262346</v>
      </c>
      <c r="BW119" s="12">
        <v>263.10570037262346</v>
      </c>
      <c r="BX119" s="12">
        <v>274.55547289485037</v>
      </c>
      <c r="BY119" s="12">
        <v>272.89022821606727</v>
      </c>
      <c r="BZ119" s="12">
        <v>242.78733814585382</v>
      </c>
      <c r="CA119" s="12">
        <v>298.28815828136965</v>
      </c>
      <c r="CB119" s="12">
        <v>274.55547289485037</v>
      </c>
      <c r="CC119" s="12">
        <v>301.69935821392579</v>
      </c>
      <c r="CD119" s="12">
        <v>274.55547289485037</v>
      </c>
      <c r="CE119" s="12">
        <v>268.83058663373691</v>
      </c>
      <c r="CF119" s="12">
        <v>2.804752256385413</v>
      </c>
      <c r="CI119" s="12">
        <v>260</v>
      </c>
      <c r="CK119" s="30" t="s">
        <v>619</v>
      </c>
    </row>
    <row r="120" spans="1:89" x14ac:dyDescent="0.25">
      <c r="A120" s="11">
        <v>501</v>
      </c>
      <c r="B120" s="4">
        <v>5003</v>
      </c>
      <c r="C120" s="11">
        <v>360101</v>
      </c>
      <c r="D120" s="10"/>
      <c r="E120" s="10" t="s">
        <v>288</v>
      </c>
      <c r="F120" s="10" t="s">
        <v>289</v>
      </c>
      <c r="G120" s="10" t="s">
        <v>290</v>
      </c>
      <c r="H120" s="13">
        <v>15.309200000000001</v>
      </c>
      <c r="I120" s="13">
        <v>-61.311999999999998</v>
      </c>
      <c r="J120" s="13"/>
      <c r="K120" s="13"/>
      <c r="L120" s="10" t="s">
        <v>291</v>
      </c>
      <c r="M120" s="17"/>
      <c r="N120" s="17"/>
      <c r="O120" s="17"/>
      <c r="P120" s="20"/>
      <c r="R120" s="5"/>
      <c r="S120" s="3"/>
      <c r="T120" s="3"/>
      <c r="U120" s="3"/>
      <c r="V120" s="3"/>
      <c r="W120" s="6"/>
      <c r="X120" s="3"/>
      <c r="AS120" s="12">
        <v>230</v>
      </c>
      <c r="AT120" s="12">
        <v>230</v>
      </c>
      <c r="AU120" s="33" t="s">
        <v>548</v>
      </c>
      <c r="AV120" s="9"/>
      <c r="AW120" s="8"/>
      <c r="AZ120" s="10" t="s">
        <v>292</v>
      </c>
      <c r="BD120" s="20">
        <v>41016</v>
      </c>
      <c r="BE120" s="11">
        <v>246</v>
      </c>
      <c r="BF120" s="11">
        <v>246</v>
      </c>
      <c r="BG120" s="4"/>
      <c r="BI120" s="26">
        <v>1550</v>
      </c>
      <c r="BJ120" s="27">
        <v>237</v>
      </c>
      <c r="BK120" s="27">
        <v>67</v>
      </c>
      <c r="BL120" s="6">
        <v>0.2</v>
      </c>
      <c r="BM120" s="27">
        <v>513</v>
      </c>
      <c r="BN120" s="44">
        <v>26.4</v>
      </c>
      <c r="BO120" s="44">
        <v>2770</v>
      </c>
      <c r="BP120" s="27"/>
      <c r="BQ120" s="6">
        <v>35</v>
      </c>
      <c r="BR120" s="6"/>
      <c r="BS120" s="6">
        <v>1.2</v>
      </c>
      <c r="BT120" s="12">
        <v>245.57995640796548</v>
      </c>
      <c r="BU120" s="12">
        <v>268.63711396362874</v>
      </c>
      <c r="BV120" s="12">
        <v>239.43069017428843</v>
      </c>
      <c r="BW120" s="12">
        <v>239.43069017428843</v>
      </c>
      <c r="BX120" s="12">
        <v>254.69756084193546</v>
      </c>
      <c r="BY120" s="12">
        <v>248.09301805307928</v>
      </c>
      <c r="BZ120" s="12">
        <v>227.52722435474351</v>
      </c>
      <c r="CA120" s="12">
        <v>270.36292905200651</v>
      </c>
      <c r="CB120" s="12">
        <v>254.69756084193546</v>
      </c>
      <c r="CC120" s="12">
        <v>250.13875862495047</v>
      </c>
      <c r="CD120" s="12">
        <v>254.69756084193546</v>
      </c>
      <c r="CE120" s="12">
        <v>247.06412550811194</v>
      </c>
      <c r="CF120" s="12">
        <v>2.5318503615123991</v>
      </c>
      <c r="CI120" s="12">
        <v>250</v>
      </c>
      <c r="CK120" s="37" t="s">
        <v>548</v>
      </c>
    </row>
    <row r="121" spans="1:89" x14ac:dyDescent="0.25">
      <c r="A121" s="11">
        <v>502</v>
      </c>
      <c r="B121" s="4">
        <v>5004</v>
      </c>
      <c r="C121" s="11">
        <v>360060</v>
      </c>
      <c r="D121" s="10"/>
      <c r="E121" s="10" t="s">
        <v>293</v>
      </c>
      <c r="F121" s="10" t="s">
        <v>289</v>
      </c>
      <c r="G121" s="10" t="s">
        <v>294</v>
      </c>
      <c r="H121" s="13">
        <v>16.044</v>
      </c>
      <c r="I121" s="13">
        <v>-61.664000000000001</v>
      </c>
      <c r="J121" s="13"/>
      <c r="K121" s="13"/>
      <c r="L121" s="10" t="s">
        <v>295</v>
      </c>
      <c r="M121" s="68" t="s">
        <v>296</v>
      </c>
      <c r="N121" s="17"/>
      <c r="O121" s="17"/>
      <c r="P121" s="20">
        <v>34943</v>
      </c>
      <c r="Q121" s="14">
        <v>97.4</v>
      </c>
      <c r="R121" s="5">
        <v>5.89</v>
      </c>
      <c r="S121" s="3"/>
      <c r="T121" s="26">
        <v>4025</v>
      </c>
      <c r="U121" s="27">
        <v>508</v>
      </c>
      <c r="V121" s="27">
        <v>1443</v>
      </c>
      <c r="W121" s="6">
        <v>6.6</v>
      </c>
      <c r="X121" s="27">
        <v>144</v>
      </c>
      <c r="Y121" s="44">
        <v>74</v>
      </c>
      <c r="Z121" s="44">
        <v>9572</v>
      </c>
      <c r="AA121" s="27">
        <v>73</v>
      </c>
      <c r="AB121" s="6">
        <v>8.4</v>
      </c>
      <c r="AC121" s="6">
        <v>2.2999999999999998</v>
      </c>
      <c r="AE121" s="12">
        <v>198.11378197609855</v>
      </c>
      <c r="AF121" s="12">
        <v>251.59569067612347</v>
      </c>
      <c r="AG121" s="12">
        <v>214.05250606455229</v>
      </c>
      <c r="AH121" s="12">
        <v>210.3226849206568</v>
      </c>
      <c r="AI121" s="12">
        <v>158.62985382054683</v>
      </c>
      <c r="AJ121" s="12">
        <v>134.49129808382804</v>
      </c>
      <c r="AK121" s="12">
        <v>150.61214098729789</v>
      </c>
      <c r="AL121" s="12">
        <v>144.97356458486615</v>
      </c>
      <c r="AM121" s="12">
        <v>144.97356458486615</v>
      </c>
      <c r="AN121" s="12">
        <v>171.54367328048235</v>
      </c>
      <c r="AO121" s="12">
        <v>158.62985382054683</v>
      </c>
      <c r="AP121" s="12">
        <v>184.47626937060181</v>
      </c>
      <c r="AQ121" s="12">
        <v>2.3454399714631489</v>
      </c>
      <c r="AS121" s="12">
        <v>80</v>
      </c>
      <c r="AT121" s="12">
        <v>160</v>
      </c>
      <c r="AU121" s="33" t="s">
        <v>549</v>
      </c>
      <c r="AV121" s="9"/>
      <c r="AW121" s="8"/>
      <c r="AZ121" s="10" t="s">
        <v>297</v>
      </c>
      <c r="BD121" s="4" t="s">
        <v>749</v>
      </c>
      <c r="BE121" s="11">
        <v>260</v>
      </c>
      <c r="BF121" s="11">
        <v>260</v>
      </c>
      <c r="BG121" s="4">
        <v>5.3</v>
      </c>
      <c r="BI121" s="26">
        <v>5.0999999999999996</v>
      </c>
      <c r="BJ121" s="27">
        <v>750</v>
      </c>
      <c r="BK121" s="27">
        <v>1.8</v>
      </c>
      <c r="BL121" s="6">
        <v>1.6</v>
      </c>
      <c r="BM121" s="27">
        <v>500</v>
      </c>
      <c r="BN121" s="44">
        <v>16</v>
      </c>
      <c r="BO121" s="44">
        <v>12</v>
      </c>
      <c r="BP121" s="27">
        <v>50</v>
      </c>
      <c r="BQ121" s="6">
        <v>12.5</v>
      </c>
      <c r="BR121" s="6">
        <v>4.5</v>
      </c>
      <c r="BS121" s="6">
        <v>0.9</v>
      </c>
      <c r="BT121" s="12">
        <v>251.60027784764395</v>
      </c>
      <c r="BU121" s="12">
        <v>265.0862837785545</v>
      </c>
      <c r="BV121" s="12">
        <v>226.56717009873933</v>
      </c>
      <c r="BW121" s="12">
        <v>226.56717009873933</v>
      </c>
      <c r="BX121" s="12">
        <v>252.33544267974071</v>
      </c>
      <c r="BY121" s="12">
        <v>245.17468734648162</v>
      </c>
      <c r="BZ121" s="12">
        <v>225.69793075224237</v>
      </c>
      <c r="CA121" s="12">
        <v>267.08975967028618</v>
      </c>
      <c r="CB121" s="12">
        <v>252.33544267974071</v>
      </c>
      <c r="CC121" s="12">
        <v>251.96786026369233</v>
      </c>
      <c r="CD121" s="12">
        <v>252.33544267974071</v>
      </c>
      <c r="CE121" s="12">
        <v>239.45130638924002</v>
      </c>
      <c r="CF121" s="12">
        <v>2.5794997141063911</v>
      </c>
      <c r="CH121" s="12">
        <v>260</v>
      </c>
      <c r="CI121" s="12">
        <v>250</v>
      </c>
      <c r="CK121" s="30" t="s">
        <v>620</v>
      </c>
    </row>
    <row r="122" spans="1:89" x14ac:dyDescent="0.25">
      <c r="A122" s="11">
        <v>701</v>
      </c>
      <c r="B122" s="4">
        <v>7014</v>
      </c>
      <c r="C122" s="11">
        <v>355030</v>
      </c>
      <c r="D122" s="10"/>
      <c r="E122" s="10" t="s">
        <v>298</v>
      </c>
      <c r="F122" s="10" t="s">
        <v>299</v>
      </c>
      <c r="G122" s="10" t="s">
        <v>300</v>
      </c>
      <c r="H122" s="13">
        <v>-19.145000882000001</v>
      </c>
      <c r="I122" s="13">
        <v>-68.818929077999996</v>
      </c>
      <c r="J122" s="13"/>
      <c r="K122" s="13"/>
      <c r="L122" s="10" t="s">
        <v>301</v>
      </c>
      <c r="M122" s="8" t="s">
        <v>302</v>
      </c>
      <c r="N122" s="17"/>
      <c r="O122" s="17"/>
      <c r="P122" s="20"/>
      <c r="Q122" s="14">
        <v>90</v>
      </c>
      <c r="R122" s="5">
        <v>8.1999999999999993</v>
      </c>
      <c r="S122" s="3"/>
      <c r="T122" s="3">
        <v>1745</v>
      </c>
      <c r="U122" s="3">
        <v>230</v>
      </c>
      <c r="V122" s="3">
        <v>50</v>
      </c>
      <c r="W122" s="6">
        <v>1.5</v>
      </c>
      <c r="X122" s="3">
        <v>310</v>
      </c>
      <c r="Y122" s="51">
        <v>133</v>
      </c>
      <c r="Z122" s="51">
        <v>2830</v>
      </c>
      <c r="AA122" s="51">
        <v>254</v>
      </c>
      <c r="AB122" s="52">
        <v>82</v>
      </c>
      <c r="AC122" s="52">
        <v>12</v>
      </c>
      <c r="AD122" s="52">
        <v>2.2000000000000002</v>
      </c>
      <c r="AE122" s="12">
        <v>195.86743231308617</v>
      </c>
      <c r="AF122" s="12">
        <v>255.35352686592626</v>
      </c>
      <c r="AG122" s="12">
        <v>235.29340820261257</v>
      </c>
      <c r="AH122" s="12">
        <v>235.16080517445965</v>
      </c>
      <c r="AI122" s="12">
        <v>211.90944535407192</v>
      </c>
      <c r="AJ122" s="12">
        <v>196.23143354726511</v>
      </c>
      <c r="AK122" s="12">
        <v>193.91625805024046</v>
      </c>
      <c r="AL122" s="12">
        <v>212.60798721171602</v>
      </c>
      <c r="AM122" s="12">
        <v>211.90944535407192</v>
      </c>
      <c r="AN122" s="12">
        <v>203.88843883357904</v>
      </c>
      <c r="AO122" s="12">
        <v>211.90944535407192</v>
      </c>
      <c r="AP122" s="12">
        <v>223.53512526426579</v>
      </c>
      <c r="AQ122" s="12">
        <v>2.3124873853661501</v>
      </c>
      <c r="AT122" s="12">
        <v>210</v>
      </c>
      <c r="AU122" s="33" t="s">
        <v>589</v>
      </c>
      <c r="AV122" s="9"/>
      <c r="AW122" s="8"/>
      <c r="AY122" s="8" t="s">
        <v>303</v>
      </c>
      <c r="BD122" s="4"/>
      <c r="BG122" s="4">
        <v>8.1999999999999993</v>
      </c>
      <c r="BI122" s="4">
        <v>1754</v>
      </c>
      <c r="BJ122" s="4">
        <v>232</v>
      </c>
      <c r="BK122" s="4">
        <v>14.6</v>
      </c>
      <c r="BL122" s="6">
        <v>2.9</v>
      </c>
      <c r="BM122" s="4">
        <v>584</v>
      </c>
      <c r="BN122" s="4">
        <v>219</v>
      </c>
      <c r="BO122" s="4">
        <v>2718</v>
      </c>
      <c r="BP122" s="4">
        <v>220</v>
      </c>
      <c r="BQ122" s="6">
        <v>95.4</v>
      </c>
      <c r="BR122" s="6"/>
      <c r="BS122" s="6"/>
      <c r="BT122" s="12">
        <v>182.361596043671</v>
      </c>
      <c r="BU122" s="12">
        <v>255.66034784124759</v>
      </c>
      <c r="BV122" s="12">
        <v>250.05164374420247</v>
      </c>
      <c r="BW122" s="12">
        <v>229.89150717577064</v>
      </c>
      <c r="BX122" s="12">
        <v>266.95849101934812</v>
      </c>
      <c r="BY122" s="12">
        <v>263.34765670913794</v>
      </c>
      <c r="BZ122" s="12">
        <v>236.97419681689718</v>
      </c>
      <c r="CA122" s="12">
        <v>287.51786441078332</v>
      </c>
      <c r="CB122" s="12">
        <v>266.95849101934812</v>
      </c>
      <c r="CC122" s="12">
        <v>224.66004353150956</v>
      </c>
      <c r="CD122" s="12">
        <v>266.95849101934812</v>
      </c>
      <c r="CE122" s="12">
        <v>248.42499909755938</v>
      </c>
      <c r="CF122" s="12">
        <v>2.2231436652822176</v>
      </c>
      <c r="CI122" s="12">
        <v>270</v>
      </c>
      <c r="CK122" s="30" t="s">
        <v>304</v>
      </c>
    </row>
    <row r="123" spans="1:89" x14ac:dyDescent="0.25">
      <c r="A123" s="11">
        <v>702</v>
      </c>
      <c r="B123" s="4">
        <v>7016</v>
      </c>
      <c r="D123" s="10"/>
      <c r="E123" s="10" t="s">
        <v>305</v>
      </c>
      <c r="F123" s="10" t="s">
        <v>299</v>
      </c>
      <c r="G123" s="10" t="s">
        <v>300</v>
      </c>
      <c r="H123" s="13">
        <v>-21.799177</v>
      </c>
      <c r="I123" s="13">
        <v>-68.208129999999997</v>
      </c>
      <c r="J123" s="13"/>
      <c r="K123" s="13"/>
      <c r="L123" s="10" t="s">
        <v>306</v>
      </c>
      <c r="M123" s="8" t="s">
        <v>307</v>
      </c>
      <c r="N123" s="19"/>
      <c r="O123" s="17"/>
      <c r="P123" s="20"/>
      <c r="Q123" s="14">
        <v>88</v>
      </c>
      <c r="R123" s="5"/>
      <c r="S123" s="3"/>
      <c r="T123" s="3"/>
      <c r="U123" s="3"/>
      <c r="V123" s="3"/>
      <c r="W123" s="6"/>
      <c r="X123" s="3"/>
      <c r="AR123" s="12">
        <v>325</v>
      </c>
      <c r="AT123" s="12">
        <v>325</v>
      </c>
      <c r="AU123" s="33" t="s">
        <v>551</v>
      </c>
      <c r="AV123" s="9"/>
      <c r="AW123" s="8"/>
      <c r="BD123" s="4"/>
      <c r="BG123" s="4"/>
      <c r="BI123" s="4"/>
      <c r="BJ123" s="4"/>
      <c r="BK123" s="4"/>
      <c r="BL123" s="6"/>
      <c r="BM123" s="4"/>
      <c r="BN123" s="4"/>
      <c r="BO123" s="4"/>
      <c r="BP123" s="4"/>
      <c r="BQ123" s="6"/>
      <c r="BR123" s="6"/>
      <c r="BS123" s="6"/>
    </row>
    <row r="124" spans="1:89" x14ac:dyDescent="0.25">
      <c r="A124" s="11">
        <v>703</v>
      </c>
      <c r="B124" s="4">
        <v>7021</v>
      </c>
      <c r="C124" s="11">
        <v>355090</v>
      </c>
      <c r="D124" s="10"/>
      <c r="E124" s="10" t="s">
        <v>308</v>
      </c>
      <c r="F124" s="10" t="s">
        <v>299</v>
      </c>
      <c r="G124" s="10" t="s">
        <v>300</v>
      </c>
      <c r="H124" s="13">
        <v>-22.585635190000001</v>
      </c>
      <c r="I124" s="13">
        <v>-67.861255948999997</v>
      </c>
      <c r="J124" s="13"/>
      <c r="K124" s="13"/>
      <c r="L124" s="10" t="s">
        <v>309</v>
      </c>
      <c r="M124" s="17" t="s">
        <v>310</v>
      </c>
      <c r="N124" s="17"/>
      <c r="O124" s="17"/>
      <c r="P124" s="20">
        <v>37363</v>
      </c>
      <c r="Q124" s="14">
        <v>73.400000000000006</v>
      </c>
      <c r="R124" s="5">
        <v>7.33</v>
      </c>
      <c r="S124" s="3"/>
      <c r="T124" s="26">
        <v>4345</v>
      </c>
      <c r="U124" s="27">
        <v>519</v>
      </c>
      <c r="V124" s="27">
        <v>227</v>
      </c>
      <c r="W124" s="6">
        <v>0.75</v>
      </c>
      <c r="X124" s="27">
        <v>205</v>
      </c>
      <c r="Y124" s="44">
        <v>42.9</v>
      </c>
      <c r="Z124" s="44">
        <v>7899</v>
      </c>
      <c r="AA124" s="27">
        <v>55.5</v>
      </c>
      <c r="AB124" s="6">
        <f>128400/1000</f>
        <v>128.4</v>
      </c>
      <c r="AC124" s="6">
        <f>23110/1000</f>
        <v>23.11</v>
      </c>
      <c r="AE124" s="12">
        <v>252.17979781348549</v>
      </c>
      <c r="AF124" s="12">
        <v>246.89951323066816</v>
      </c>
      <c r="AG124" s="12">
        <v>232.14251126008929</v>
      </c>
      <c r="AH124" s="12">
        <v>232.14251126008929</v>
      </c>
      <c r="AI124" s="12">
        <v>181.64084720674629</v>
      </c>
      <c r="AJ124" s="12">
        <v>160.7832178872481</v>
      </c>
      <c r="AK124" s="12">
        <v>169.51755156375981</v>
      </c>
      <c r="AL124" s="12">
        <v>173.62838714900602</v>
      </c>
      <c r="AM124" s="12">
        <v>173.62838714900602</v>
      </c>
      <c r="AN124" s="12">
        <v>212.90409248124575</v>
      </c>
      <c r="AO124" s="12">
        <v>181.64084720674629</v>
      </c>
      <c r="AP124" s="12">
        <v>206.89167923341779</v>
      </c>
      <c r="AQ124" s="12">
        <v>2.6727335604123708</v>
      </c>
      <c r="AS124" s="12">
        <v>230</v>
      </c>
      <c r="AT124" s="12">
        <v>230</v>
      </c>
      <c r="AU124" s="33" t="s">
        <v>590</v>
      </c>
      <c r="AV124" s="9"/>
      <c r="AW124" s="8"/>
      <c r="AZ124" s="69" t="s">
        <v>311</v>
      </c>
      <c r="BD124" s="4"/>
      <c r="BE124" s="11">
        <v>250</v>
      </c>
      <c r="BF124" s="11">
        <v>263</v>
      </c>
      <c r="BG124" s="4"/>
      <c r="BI124" s="4">
        <v>4840</v>
      </c>
      <c r="BJ124" s="4">
        <v>830</v>
      </c>
      <c r="BK124" s="4">
        <v>211</v>
      </c>
      <c r="BL124" s="6">
        <v>0.16</v>
      </c>
      <c r="BM124" s="4">
        <v>766</v>
      </c>
      <c r="BN124" s="4">
        <v>30</v>
      </c>
      <c r="BO124" s="4">
        <v>8790</v>
      </c>
      <c r="BP124" s="4">
        <v>40</v>
      </c>
      <c r="BQ124" s="6">
        <v>203</v>
      </c>
      <c r="BR124" s="6">
        <v>45.2</v>
      </c>
      <c r="BS124" s="6">
        <v>3</v>
      </c>
      <c r="BT124" s="12">
        <v>329.64139178676442</v>
      </c>
      <c r="BU124" s="12">
        <v>279.36533676414126</v>
      </c>
      <c r="BV124" s="12">
        <v>261.32404649795217</v>
      </c>
      <c r="BW124" s="12">
        <v>261.32404649795217</v>
      </c>
      <c r="BX124" s="12">
        <v>294.55592969512725</v>
      </c>
      <c r="BY124" s="12">
        <v>298.35096459895021</v>
      </c>
      <c r="BZ124" s="12">
        <v>257.94612654073489</v>
      </c>
      <c r="CA124" s="12">
        <v>327.17253035096792</v>
      </c>
      <c r="CB124" s="12">
        <v>294.55592969512725</v>
      </c>
      <c r="CC124" s="12">
        <v>312.09866074094583</v>
      </c>
      <c r="CD124" s="12">
        <v>294.55592969512725</v>
      </c>
      <c r="CE124" s="12">
        <v>277.93998809653971</v>
      </c>
      <c r="CF124" s="12">
        <v>2.8554886729286491</v>
      </c>
      <c r="CI124" s="12">
        <v>260</v>
      </c>
      <c r="CK124" s="30" t="s">
        <v>621</v>
      </c>
    </row>
    <row r="125" spans="1:89" x14ac:dyDescent="0.25">
      <c r="A125" s="11">
        <v>704</v>
      </c>
      <c r="B125" s="4">
        <v>7021</v>
      </c>
      <c r="C125" s="11">
        <v>355090</v>
      </c>
      <c r="D125" s="10"/>
      <c r="E125" s="10" t="s">
        <v>308</v>
      </c>
      <c r="F125" s="10" t="s">
        <v>299</v>
      </c>
      <c r="G125" s="10" t="s">
        <v>300</v>
      </c>
      <c r="H125" s="13">
        <v>-22.585635190000001</v>
      </c>
      <c r="I125" s="13">
        <v>-67.861255948999997</v>
      </c>
      <c r="J125" s="13"/>
      <c r="K125" s="13"/>
      <c r="L125" s="36" t="s">
        <v>312</v>
      </c>
      <c r="M125" s="17" t="s">
        <v>310</v>
      </c>
      <c r="N125" s="17"/>
      <c r="O125" s="17"/>
      <c r="P125" s="20"/>
      <c r="Q125" s="14">
        <v>52</v>
      </c>
      <c r="R125" s="5">
        <v>7.4</v>
      </c>
      <c r="S125" s="3"/>
      <c r="T125" s="3">
        <v>52</v>
      </c>
      <c r="U125" s="3">
        <v>23</v>
      </c>
      <c r="V125" s="3">
        <v>71</v>
      </c>
      <c r="W125" s="6"/>
      <c r="X125" s="3">
        <v>124</v>
      </c>
      <c r="Y125" s="70">
        <v>320</v>
      </c>
      <c r="Z125" s="70">
        <v>35</v>
      </c>
      <c r="AA125" s="70">
        <v>62</v>
      </c>
      <c r="AB125" s="52"/>
      <c r="AC125" s="52"/>
      <c r="AE125" s="12">
        <v>-1</v>
      </c>
      <c r="AF125" s="12">
        <v>387.40989102585615</v>
      </c>
      <c r="AG125" s="12">
        <v>91.464003605186576</v>
      </c>
      <c r="AH125" s="12">
        <v>91.464003605186576</v>
      </c>
      <c r="AI125" s="12">
        <v>149.5746550580397</v>
      </c>
      <c r="AJ125" s="12">
        <v>124.29612904713395</v>
      </c>
      <c r="AK125" s="12">
        <v>143.0861281376051</v>
      </c>
      <c r="AL125" s="12">
        <v>133.92027085600614</v>
      </c>
      <c r="AM125" s="12">
        <v>133.92027085600614</v>
      </c>
      <c r="AN125" s="12">
        <v>133.92027085600614</v>
      </c>
      <c r="AO125" s="12">
        <v>124.29612904713395</v>
      </c>
      <c r="AP125" s="12">
        <v>107.88006632616026</v>
      </c>
      <c r="AQ125" s="12">
        <v>-1</v>
      </c>
      <c r="AS125" s="12">
        <v>265</v>
      </c>
      <c r="AT125" s="12">
        <v>125</v>
      </c>
      <c r="AU125" s="33" t="s">
        <v>550</v>
      </c>
      <c r="AV125" s="9"/>
      <c r="AW125" s="8"/>
      <c r="AZ125" s="10" t="s">
        <v>313</v>
      </c>
      <c r="BD125" s="4"/>
      <c r="BE125" s="11">
        <v>260</v>
      </c>
      <c r="BF125" s="11">
        <v>260</v>
      </c>
      <c r="BG125" s="4"/>
      <c r="BI125" s="4"/>
      <c r="BJ125" s="4"/>
      <c r="BK125" s="4"/>
      <c r="BL125" s="6"/>
      <c r="BM125" s="4"/>
      <c r="BN125" s="4"/>
      <c r="BO125" s="4"/>
      <c r="BP125" s="4"/>
      <c r="BQ125" s="6"/>
      <c r="BR125" s="6"/>
      <c r="BS125" s="6"/>
      <c r="CH125" s="12">
        <v>265</v>
      </c>
      <c r="CI125" s="12">
        <v>265</v>
      </c>
      <c r="CK125" s="30" t="s">
        <v>622</v>
      </c>
    </row>
    <row r="126" spans="1:89" ht="18" customHeight="1" x14ac:dyDescent="0.25">
      <c r="A126" s="11">
        <v>801</v>
      </c>
      <c r="B126" s="4">
        <v>8016</v>
      </c>
      <c r="C126" s="11">
        <v>357070</v>
      </c>
      <c r="D126" s="10"/>
      <c r="E126" s="10" t="s">
        <v>314</v>
      </c>
      <c r="F126" s="10" t="s">
        <v>299</v>
      </c>
      <c r="G126" s="10" t="s">
        <v>300</v>
      </c>
      <c r="H126" s="13">
        <v>-36.857100983000002</v>
      </c>
      <c r="I126" s="13">
        <v>-71.391795418000001</v>
      </c>
      <c r="J126" s="13"/>
      <c r="K126" s="13" t="s">
        <v>65</v>
      </c>
      <c r="L126" s="10" t="s">
        <v>315</v>
      </c>
      <c r="M126" s="17" t="s">
        <v>316</v>
      </c>
      <c r="N126" s="17"/>
      <c r="O126" s="17"/>
      <c r="P126" s="20"/>
      <c r="Q126" s="14">
        <v>92</v>
      </c>
      <c r="R126" s="5">
        <v>2.4</v>
      </c>
      <c r="S126" s="3"/>
      <c r="T126" s="3">
        <v>58</v>
      </c>
      <c r="U126" s="3">
        <v>19</v>
      </c>
      <c r="V126" s="3">
        <v>140</v>
      </c>
      <c r="W126" s="6">
        <v>65</v>
      </c>
      <c r="X126" s="3">
        <v>339</v>
      </c>
      <c r="Y126" s="53">
        <v>206</v>
      </c>
      <c r="Z126" s="53">
        <v>3</v>
      </c>
      <c r="AA126" s="53"/>
      <c r="AB126" s="54">
        <v>0.9</v>
      </c>
      <c r="AC126" s="54">
        <v>2.5000000000000001E-2</v>
      </c>
      <c r="AD126" s="54">
        <v>0.05</v>
      </c>
      <c r="AE126" s="12">
        <v>60.804135777792339</v>
      </c>
      <c r="AF126" s="12">
        <v>348.86455594453503</v>
      </c>
      <c r="AG126" s="12">
        <v>71.34932314570284</v>
      </c>
      <c r="AH126" s="12">
        <v>49.473711268704676</v>
      </c>
      <c r="AI126" s="12">
        <v>218.99221049439717</v>
      </c>
      <c r="AJ126" s="12">
        <v>204.67195378961333</v>
      </c>
      <c r="AK126" s="12">
        <v>199.55012340535427</v>
      </c>
      <c r="AL126" s="12">
        <v>221.94845062917796</v>
      </c>
      <c r="AM126" s="12">
        <v>218.99221049439717</v>
      </c>
      <c r="AN126" s="12">
        <v>139.89817313609475</v>
      </c>
      <c r="AO126" s="12">
        <v>204.67195378961333</v>
      </c>
      <c r="AP126" s="12">
        <v>127.072832529159</v>
      </c>
      <c r="AQ126" s="12">
        <v>0.71922145386789116</v>
      </c>
      <c r="AT126" s="12">
        <v>220</v>
      </c>
      <c r="AU126" s="33" t="s">
        <v>551</v>
      </c>
      <c r="AV126" s="9"/>
      <c r="AW126" s="8"/>
      <c r="BA126" s="8">
        <v>274</v>
      </c>
      <c r="BD126" s="4"/>
      <c r="BE126" s="11">
        <v>198</v>
      </c>
      <c r="BF126" s="11">
        <v>198</v>
      </c>
      <c r="BG126" s="4"/>
      <c r="BI126" s="4"/>
      <c r="BJ126" s="4"/>
      <c r="BK126" s="4"/>
      <c r="BL126" s="6"/>
      <c r="BM126" s="4"/>
      <c r="BN126" s="4"/>
      <c r="BO126" s="4"/>
      <c r="BP126" s="4"/>
      <c r="BQ126" s="6"/>
      <c r="BR126" s="6"/>
      <c r="BS126" s="6"/>
      <c r="CH126" s="12">
        <v>270</v>
      </c>
      <c r="CI126" s="12">
        <v>270</v>
      </c>
      <c r="CK126" s="30" t="s">
        <v>623</v>
      </c>
    </row>
    <row r="127" spans="1:89" x14ac:dyDescent="0.25">
      <c r="A127" s="11">
        <v>802</v>
      </c>
      <c r="B127" s="4">
        <v>8019</v>
      </c>
      <c r="C127" s="11">
        <v>357093</v>
      </c>
      <c r="D127" s="10"/>
      <c r="E127" s="10" t="s">
        <v>317</v>
      </c>
      <c r="F127" s="10" t="s">
        <v>299</v>
      </c>
      <c r="G127" s="10" t="s">
        <v>300</v>
      </c>
      <c r="H127" s="13">
        <v>-38.307716300999999</v>
      </c>
      <c r="I127" s="13">
        <v>-71.650455948000001</v>
      </c>
      <c r="J127" s="13"/>
      <c r="K127" s="13"/>
      <c r="L127" s="10" t="s">
        <v>318</v>
      </c>
      <c r="M127" s="17" t="s">
        <v>319</v>
      </c>
      <c r="N127" s="17"/>
      <c r="O127" s="17"/>
      <c r="P127" s="20">
        <v>40315</v>
      </c>
      <c r="Q127" s="14">
        <v>95</v>
      </c>
      <c r="R127" s="5">
        <v>8.6</v>
      </c>
      <c r="S127" s="3"/>
      <c r="T127" s="3">
        <v>1430</v>
      </c>
      <c r="U127" s="3">
        <v>216</v>
      </c>
      <c r="V127" s="3">
        <v>27.2</v>
      </c>
      <c r="W127" s="6">
        <v>0.24</v>
      </c>
      <c r="X127" s="3">
        <v>462</v>
      </c>
      <c r="Y127" s="3">
        <v>257</v>
      </c>
      <c r="Z127" s="3">
        <v>1020</v>
      </c>
      <c r="AA127" s="3">
        <v>1140</v>
      </c>
      <c r="AB127" s="6">
        <v>6.15</v>
      </c>
      <c r="AC127" s="6">
        <v>0.624</v>
      </c>
      <c r="AD127" s="6"/>
      <c r="AE127" s="12">
        <v>236.33256554480687</v>
      </c>
      <c r="AF127" s="12">
        <v>267.52041785598067</v>
      </c>
      <c r="AG127" s="12">
        <v>247.25112193184646</v>
      </c>
      <c r="AH127" s="12">
        <v>247.25112193184646</v>
      </c>
      <c r="AI127" s="12">
        <v>245.19234485950301</v>
      </c>
      <c r="AJ127" s="12">
        <v>236.38954192043053</v>
      </c>
      <c r="AK127" s="12">
        <v>220.14769444644452</v>
      </c>
      <c r="AL127" s="12">
        <v>257.25323749382881</v>
      </c>
      <c r="AM127" s="12">
        <v>245.19234485950301</v>
      </c>
      <c r="AN127" s="12">
        <v>240.76245520215494</v>
      </c>
      <c r="AO127" s="12">
        <v>245.19234485950301</v>
      </c>
      <c r="AP127" s="12">
        <v>246.22173339567473</v>
      </c>
      <c r="AQ127" s="12">
        <v>2.4885424205460347</v>
      </c>
      <c r="AT127" s="12">
        <v>245</v>
      </c>
      <c r="AU127" s="33" t="s">
        <v>304</v>
      </c>
      <c r="AV127" s="9"/>
      <c r="AW127" s="8"/>
      <c r="AZ127" s="10" t="s">
        <v>319</v>
      </c>
      <c r="BD127" s="20">
        <v>40315</v>
      </c>
      <c r="BE127" s="11">
        <v>173</v>
      </c>
      <c r="BF127" s="38">
        <v>305</v>
      </c>
      <c r="BG127" s="4">
        <v>7</v>
      </c>
      <c r="BI127" s="4">
        <v>122</v>
      </c>
      <c r="BJ127" s="4">
        <v>37</v>
      </c>
      <c r="BK127" s="4">
        <v>24.9</v>
      </c>
      <c r="BL127" s="6">
        <v>0.36</v>
      </c>
      <c r="BM127" s="4">
        <v>127</v>
      </c>
      <c r="BN127" s="4">
        <v>67</v>
      </c>
      <c r="BO127" s="4">
        <v>57</v>
      </c>
      <c r="BP127" s="4">
        <v>214</v>
      </c>
      <c r="BQ127" s="6">
        <v>1.54</v>
      </c>
      <c r="BR127" s="6"/>
      <c r="BS127" s="6"/>
      <c r="BT127" s="12">
        <v>151.87901126290342</v>
      </c>
      <c r="BU127" s="12">
        <v>338.72824721150573</v>
      </c>
      <c r="BV127" s="12">
        <v>239.03980509535438</v>
      </c>
      <c r="BW127" s="12">
        <v>239.03980509535438</v>
      </c>
      <c r="BX127" s="12">
        <v>150.99671059271247</v>
      </c>
      <c r="BY127" s="12">
        <v>125.8916382400281</v>
      </c>
      <c r="BZ127" s="12">
        <v>144.27130250844226</v>
      </c>
      <c r="CA127" s="12">
        <v>135.64794011901341</v>
      </c>
      <c r="CB127" s="12">
        <v>135.64794011901341</v>
      </c>
      <c r="CC127" s="12">
        <v>143.76347569095842</v>
      </c>
      <c r="CD127" s="12">
        <v>150.99671059271247</v>
      </c>
      <c r="CE127" s="12">
        <v>195.01825784403343</v>
      </c>
      <c r="CF127" s="12">
        <v>1.6475786355993047</v>
      </c>
      <c r="CI127" s="58">
        <v>240</v>
      </c>
      <c r="CK127" s="30" t="s">
        <v>624</v>
      </c>
    </row>
    <row r="128" spans="1:89" x14ac:dyDescent="0.25">
      <c r="A128" s="11">
        <v>803</v>
      </c>
      <c r="B128" s="4">
        <v>8054</v>
      </c>
      <c r="C128" s="11">
        <v>357090</v>
      </c>
      <c r="D128" s="10"/>
      <c r="E128" s="10" t="s">
        <v>320</v>
      </c>
      <c r="F128" s="10" t="s">
        <v>299</v>
      </c>
      <c r="G128" s="10" t="s">
        <v>321</v>
      </c>
      <c r="H128" s="13">
        <v>-37.859211483000003</v>
      </c>
      <c r="I128" s="13">
        <v>-71.168809590999999</v>
      </c>
      <c r="J128" s="13"/>
      <c r="K128" s="71" t="s">
        <v>65</v>
      </c>
      <c r="L128" s="10" t="s">
        <v>322</v>
      </c>
      <c r="M128" s="36" t="s">
        <v>323</v>
      </c>
      <c r="N128" s="17"/>
      <c r="O128" s="17"/>
      <c r="P128" s="20"/>
      <c r="Q128" s="14">
        <v>92</v>
      </c>
      <c r="R128" s="5">
        <v>6.1</v>
      </c>
      <c r="S128" s="3"/>
      <c r="T128" s="3">
        <v>21</v>
      </c>
      <c r="U128" s="3">
        <v>9</v>
      </c>
      <c r="V128" s="3">
        <v>25</v>
      </c>
      <c r="W128" s="6">
        <v>2.2999999999999998</v>
      </c>
      <c r="X128" s="3">
        <v>146</v>
      </c>
      <c r="Y128" s="53">
        <v>109</v>
      </c>
      <c r="Z128" s="53">
        <v>6</v>
      </c>
      <c r="AA128" s="53">
        <v>9.8000000000000007</v>
      </c>
      <c r="AB128" s="54">
        <v>0.4</v>
      </c>
      <c r="AE128" s="12">
        <v>82.402178169584204</v>
      </c>
      <c r="AF128" s="12">
        <v>383.1367023146629</v>
      </c>
      <c r="AG128" s="12">
        <v>73.321364153601053</v>
      </c>
      <c r="AH128" s="12">
        <v>73.321364153601053</v>
      </c>
      <c r="AI128" s="12">
        <v>159.48471832878738</v>
      </c>
      <c r="AJ128" s="12">
        <v>135.4581471687635</v>
      </c>
      <c r="AK128" s="12">
        <v>151.32009947850577</v>
      </c>
      <c r="AL128" s="12">
        <v>146.02347350578759</v>
      </c>
      <c r="AM128" s="12">
        <v>146.02347350578759</v>
      </c>
      <c r="AN128" s="12">
        <v>114.2128258376859</v>
      </c>
      <c r="AO128" s="12">
        <v>135.4581471687635</v>
      </c>
      <c r="AP128" s="12">
        <v>104.38975566118228</v>
      </c>
      <c r="AQ128" s="12">
        <v>0.85520529789582733</v>
      </c>
      <c r="AT128" s="12">
        <v>160</v>
      </c>
      <c r="AU128" s="33" t="s">
        <v>304</v>
      </c>
      <c r="AV128" s="9"/>
      <c r="AW128" s="8"/>
      <c r="BD128" s="4"/>
      <c r="BG128" s="4"/>
      <c r="BI128" s="4"/>
      <c r="BJ128" s="4"/>
      <c r="BK128" s="4"/>
      <c r="BL128" s="6"/>
      <c r="BM128" s="4"/>
      <c r="BN128" s="4"/>
      <c r="BO128" s="4"/>
      <c r="BP128" s="4"/>
      <c r="BQ128" s="6"/>
      <c r="BR128" s="6"/>
      <c r="BS128" s="6"/>
    </row>
    <row r="129" spans="1:89" x14ac:dyDescent="0.25">
      <c r="A129" s="11">
        <v>901</v>
      </c>
      <c r="B129" s="4">
        <v>9004</v>
      </c>
      <c r="C129" s="11">
        <v>290080</v>
      </c>
      <c r="D129" s="10"/>
      <c r="E129" s="10" t="s">
        <v>324</v>
      </c>
      <c r="F129" s="10" t="s">
        <v>325</v>
      </c>
      <c r="G129" s="10" t="s">
        <v>326</v>
      </c>
      <c r="H129" s="13">
        <v>45.102536465999997</v>
      </c>
      <c r="I129" s="13">
        <v>148.01525780599999</v>
      </c>
      <c r="J129" s="13" t="s">
        <v>65</v>
      </c>
      <c r="K129" s="13" t="s">
        <v>65</v>
      </c>
      <c r="L129" s="10" t="s">
        <v>327</v>
      </c>
      <c r="M129" s="11" t="s">
        <v>328</v>
      </c>
      <c r="N129" s="17"/>
      <c r="O129" s="17"/>
      <c r="P129" s="20"/>
      <c r="Q129" s="14">
        <v>95.9</v>
      </c>
      <c r="R129" s="5">
        <v>1.47</v>
      </c>
      <c r="S129" s="3"/>
      <c r="T129" s="26">
        <v>197.3</v>
      </c>
      <c r="U129" s="27">
        <v>50.7</v>
      </c>
      <c r="V129" s="27">
        <v>30.42</v>
      </c>
      <c r="W129" s="6">
        <v>27</v>
      </c>
      <c r="X129" s="27"/>
      <c r="Y129" s="44">
        <v>5225</v>
      </c>
      <c r="Z129" s="44">
        <v>2280</v>
      </c>
      <c r="AA129" s="27">
        <v>0</v>
      </c>
      <c r="AE129" s="12">
        <v>95.229572368748734</v>
      </c>
      <c r="AF129" s="12">
        <v>320.83685502996002</v>
      </c>
      <c r="AG129" s="12">
        <v>236.9253122691515</v>
      </c>
      <c r="AH129" s="12">
        <v>31.462685828641497</v>
      </c>
      <c r="AI129" s="12">
        <v>-1</v>
      </c>
      <c r="AJ129" s="12">
        <v>-1</v>
      </c>
      <c r="AK129" s="12">
        <v>-1</v>
      </c>
      <c r="AL129" s="12">
        <v>-1</v>
      </c>
      <c r="AM129" s="12">
        <v>-1</v>
      </c>
      <c r="AN129" s="12">
        <v>95.229572368748734</v>
      </c>
      <c r="AO129" s="12">
        <v>-1</v>
      </c>
      <c r="AP129" s="12">
        <v>31.462685828641497</v>
      </c>
      <c r="AQ129" s="12">
        <v>1.2133945545887759</v>
      </c>
      <c r="AT129" s="12">
        <v>95</v>
      </c>
      <c r="AU129" s="33" t="s">
        <v>552</v>
      </c>
      <c r="AV129" s="9"/>
      <c r="AW129" s="8"/>
      <c r="AZ129" s="10" t="s">
        <v>329</v>
      </c>
      <c r="BD129" s="4"/>
      <c r="BE129" s="11">
        <v>190</v>
      </c>
      <c r="BF129" s="11">
        <v>190</v>
      </c>
      <c r="BG129" s="4">
        <v>7.34</v>
      </c>
      <c r="BI129" s="26">
        <v>1481</v>
      </c>
      <c r="BJ129" s="27">
        <v>271.3</v>
      </c>
      <c r="BK129" s="27">
        <v>5.67</v>
      </c>
      <c r="BL129" s="6">
        <v>0.02</v>
      </c>
      <c r="BM129" s="27">
        <v>831</v>
      </c>
      <c r="BN129" s="44">
        <v>34.5</v>
      </c>
      <c r="BO129" s="44">
        <v>3550</v>
      </c>
      <c r="BP129" s="27">
        <v>29.3</v>
      </c>
      <c r="BQ129" s="6">
        <v>34.299999999999997</v>
      </c>
      <c r="BR129" s="6"/>
      <c r="BS129" s="6">
        <v>0.25</v>
      </c>
      <c r="BT129" s="12">
        <v>324.07672220659913</v>
      </c>
      <c r="BU129" s="12">
        <v>285.73265755987154</v>
      </c>
      <c r="BV129" s="12">
        <v>282.79563871295591</v>
      </c>
      <c r="BW129" s="12">
        <v>282.79563871295591</v>
      </c>
      <c r="BX129" s="12">
        <v>303.40064757901337</v>
      </c>
      <c r="BY129" s="12">
        <v>309.76945141418435</v>
      </c>
      <c r="BZ129" s="12">
        <v>264.58337709259729</v>
      </c>
      <c r="CA129" s="12">
        <v>340.19680319842473</v>
      </c>
      <c r="CB129" s="12">
        <v>303.40064757901337</v>
      </c>
      <c r="CC129" s="12">
        <v>313.73868489280625</v>
      </c>
      <c r="CD129" s="12">
        <v>303.40064757901337</v>
      </c>
      <c r="CE129" s="12">
        <v>293.09814314598464</v>
      </c>
      <c r="CF129" s="12">
        <v>2.805354186195264</v>
      </c>
      <c r="CI129" s="12">
        <v>280</v>
      </c>
      <c r="CK129" s="30" t="s">
        <v>625</v>
      </c>
    </row>
    <row r="130" spans="1:89" x14ac:dyDescent="0.25">
      <c r="A130" s="11">
        <v>902</v>
      </c>
      <c r="B130" s="4">
        <v>9012</v>
      </c>
      <c r="C130" s="11">
        <v>290020</v>
      </c>
      <c r="D130" s="10"/>
      <c r="E130" s="10" t="s">
        <v>330</v>
      </c>
      <c r="F130" s="10" t="s">
        <v>325</v>
      </c>
      <c r="G130" s="10" t="s">
        <v>326</v>
      </c>
      <c r="H130" s="13">
        <v>43.978999999999999</v>
      </c>
      <c r="I130" s="13">
        <v>145.733</v>
      </c>
      <c r="J130" s="13"/>
      <c r="K130" s="13" t="s">
        <v>65</v>
      </c>
      <c r="L130" s="10" t="s">
        <v>331</v>
      </c>
      <c r="M130" s="11" t="s">
        <v>332</v>
      </c>
      <c r="N130" s="17"/>
      <c r="O130" s="17"/>
      <c r="P130" s="20"/>
      <c r="Q130" s="14">
        <v>97.4</v>
      </c>
      <c r="R130" s="5">
        <v>1.52</v>
      </c>
      <c r="S130" s="3"/>
      <c r="T130" s="26">
        <v>438</v>
      </c>
      <c r="U130" s="27">
        <v>30.2</v>
      </c>
      <c r="V130" s="27">
        <v>26.4</v>
      </c>
      <c r="W130" s="6">
        <v>3.3</v>
      </c>
      <c r="X130" s="27">
        <v>103</v>
      </c>
      <c r="Y130" s="44">
        <v>1155</v>
      </c>
      <c r="Z130" s="44">
        <v>6</v>
      </c>
      <c r="AA130" s="27">
        <v>0</v>
      </c>
      <c r="AE130" s="12">
        <v>110.04502796380262</v>
      </c>
      <c r="AF130" s="12">
        <v>204.27252273830106</v>
      </c>
      <c r="AG130" s="12">
        <v>175.06497519525925</v>
      </c>
      <c r="AH130" s="12">
        <v>126.21302012112284</v>
      </c>
      <c r="AI130" s="12">
        <v>138.85281275438587</v>
      </c>
      <c r="AJ130" s="12">
        <v>112.3327242943227</v>
      </c>
      <c r="AK130" s="12">
        <v>134.11082633099335</v>
      </c>
      <c r="AL130" s="12">
        <v>120.99104989136788</v>
      </c>
      <c r="AM130" s="12">
        <v>120.99104989136788</v>
      </c>
      <c r="AN130" s="12">
        <v>115.51803892758525</v>
      </c>
      <c r="AO130" s="12">
        <v>138.85281275438587</v>
      </c>
      <c r="AP130" s="12">
        <v>132.53291643775435</v>
      </c>
      <c r="AQ130" s="12">
        <v>1.9305396505484194</v>
      </c>
      <c r="AT130" s="12">
        <v>130</v>
      </c>
      <c r="AU130" s="33" t="s">
        <v>553</v>
      </c>
      <c r="AV130" s="9"/>
      <c r="AZ130" s="10" t="s">
        <v>333</v>
      </c>
      <c r="BD130" s="4"/>
      <c r="BE130" s="11">
        <v>242</v>
      </c>
      <c r="BF130" s="11">
        <v>242</v>
      </c>
      <c r="BG130" s="4">
        <v>8.0399999999999991</v>
      </c>
      <c r="BI130" s="26">
        <v>1695</v>
      </c>
      <c r="BJ130" s="27">
        <v>379</v>
      </c>
      <c r="BK130" s="27">
        <v>84.6</v>
      </c>
      <c r="BL130" s="6">
        <v>12</v>
      </c>
      <c r="BM130" s="27">
        <v>239</v>
      </c>
      <c r="BN130" s="44">
        <v>64.900000000000006</v>
      </c>
      <c r="BO130" s="44">
        <v>3415</v>
      </c>
      <c r="BP130" s="27">
        <v>0</v>
      </c>
      <c r="BQ130" s="6"/>
      <c r="BR130" s="6"/>
      <c r="BS130" s="6"/>
      <c r="BT130" s="12">
        <v>173.57238753560432</v>
      </c>
      <c r="BU130" s="12">
        <v>305.88867678484473</v>
      </c>
      <c r="BV130" s="12">
        <v>266.48970872051177</v>
      </c>
      <c r="BW130" s="12">
        <v>211.48333041491469</v>
      </c>
      <c r="BX130" s="12">
        <v>192.4208574273099</v>
      </c>
      <c r="BY130" s="12">
        <v>173.29361606320128</v>
      </c>
      <c r="BZ130" s="12">
        <v>178.26744348421357</v>
      </c>
      <c r="CA130" s="12">
        <v>187.33951621321768</v>
      </c>
      <c r="CB130" s="12">
        <v>187.33951621321768</v>
      </c>
      <c r="CC130" s="12">
        <v>180.455951874411</v>
      </c>
      <c r="CD130" s="12">
        <v>192.4208574273099</v>
      </c>
      <c r="CE130" s="12">
        <v>201.95209392111229</v>
      </c>
      <c r="CF130" s="12">
        <v>1.9351311023459123</v>
      </c>
      <c r="CI130" s="12">
        <v>190</v>
      </c>
      <c r="CK130" s="30" t="s">
        <v>626</v>
      </c>
    </row>
    <row r="131" spans="1:89" x14ac:dyDescent="0.25">
      <c r="A131" s="11">
        <v>903</v>
      </c>
      <c r="B131" s="4">
        <v>9025</v>
      </c>
      <c r="C131" s="11">
        <v>300170</v>
      </c>
      <c r="D131" s="10"/>
      <c r="E131" s="10" t="s">
        <v>334</v>
      </c>
      <c r="F131" s="10" t="s">
        <v>335</v>
      </c>
      <c r="G131" s="10" t="s">
        <v>336</v>
      </c>
      <c r="H131" s="13">
        <v>54.483274780000002</v>
      </c>
      <c r="I131" s="13">
        <v>160.00038422</v>
      </c>
      <c r="J131" s="13"/>
      <c r="K131" s="13"/>
      <c r="L131" s="10" t="s">
        <v>337</v>
      </c>
      <c r="M131" s="11" t="s">
        <v>338</v>
      </c>
      <c r="N131" s="17"/>
      <c r="O131" s="19"/>
      <c r="P131" s="20"/>
      <c r="Q131" s="14">
        <v>84</v>
      </c>
      <c r="R131" s="5">
        <v>8</v>
      </c>
      <c r="S131" s="3"/>
      <c r="T131" s="26">
        <v>511</v>
      </c>
      <c r="U131" s="27">
        <v>45</v>
      </c>
      <c r="V131" s="27">
        <v>13.4</v>
      </c>
      <c r="W131" s="6">
        <v>4</v>
      </c>
      <c r="X131" s="27">
        <v>353</v>
      </c>
      <c r="Y131" s="44">
        <v>39</v>
      </c>
      <c r="Z131" s="44"/>
      <c r="AA131" s="27">
        <v>55</v>
      </c>
      <c r="AB131" s="6"/>
      <c r="AE131" s="12">
        <v>119.00215629929482</v>
      </c>
      <c r="AF131" s="12">
        <v>222.35686029566517</v>
      </c>
      <c r="AG131" s="12">
        <v>197.83600809257143</v>
      </c>
      <c r="AH131" s="12">
        <v>113.99594140708562</v>
      </c>
      <c r="AI131" s="12">
        <v>222.26574016008851</v>
      </c>
      <c r="AJ131" s="12">
        <v>208.59204767142859</v>
      </c>
      <c r="AK131" s="12">
        <v>202.14447804962452</v>
      </c>
      <c r="AL131" s="12">
        <v>226.29429465101521</v>
      </c>
      <c r="AM131" s="12">
        <v>222.26574016008851</v>
      </c>
      <c r="AN131" s="12">
        <v>170.63394822969167</v>
      </c>
      <c r="AO131" s="12">
        <v>222.26574016008851</v>
      </c>
      <c r="AP131" s="12">
        <v>168.13084078358708</v>
      </c>
      <c r="AQ131" s="12">
        <v>1.9070833727695273</v>
      </c>
      <c r="AT131" s="12">
        <v>220</v>
      </c>
      <c r="AU131" s="33" t="s">
        <v>554</v>
      </c>
      <c r="AV131" s="9"/>
      <c r="AW131" s="8"/>
      <c r="BD131" s="4"/>
      <c r="BG131" s="4"/>
      <c r="BI131" s="4"/>
      <c r="BJ131" s="4"/>
      <c r="BK131" s="4"/>
      <c r="BL131" s="6"/>
      <c r="BM131" s="4"/>
      <c r="BN131" s="4"/>
      <c r="BO131" s="4"/>
      <c r="BP131" s="4"/>
      <c r="BQ131" s="6"/>
      <c r="BR131" s="6"/>
      <c r="BS131" s="6"/>
    </row>
    <row r="132" spans="1:89" x14ac:dyDescent="0.25">
      <c r="A132" s="11">
        <v>904</v>
      </c>
      <c r="B132" s="4">
        <v>9036</v>
      </c>
      <c r="C132" s="11">
        <v>300084</v>
      </c>
      <c r="D132" s="10"/>
      <c r="E132" s="10" t="s">
        <v>339</v>
      </c>
      <c r="F132" s="10" t="s">
        <v>335</v>
      </c>
      <c r="G132" s="10" t="s">
        <v>336</v>
      </c>
      <c r="H132" s="13">
        <v>52.847407619999998</v>
      </c>
      <c r="I132" s="13">
        <v>158.28126565900001</v>
      </c>
      <c r="J132" s="13"/>
      <c r="K132" s="13"/>
      <c r="L132" s="10" t="s">
        <v>340</v>
      </c>
      <c r="N132" s="17"/>
      <c r="O132" s="17"/>
      <c r="P132" s="20"/>
      <c r="R132" s="5"/>
      <c r="S132" s="3"/>
      <c r="T132" s="3"/>
      <c r="U132" s="3"/>
      <c r="V132" s="3"/>
      <c r="W132" s="6"/>
      <c r="X132" s="3"/>
      <c r="AV132" s="9"/>
      <c r="BD132" s="4"/>
      <c r="BG132" s="4"/>
      <c r="BI132" s="4"/>
      <c r="BJ132" s="4"/>
      <c r="BK132" s="4"/>
      <c r="BL132" s="6"/>
      <c r="BM132" s="4"/>
      <c r="BN132" s="4"/>
      <c r="BO132" s="4"/>
      <c r="BP132" s="4"/>
      <c r="BQ132" s="6"/>
      <c r="BR132" s="6"/>
      <c r="BS132" s="6"/>
    </row>
    <row r="133" spans="1:89" x14ac:dyDescent="0.25">
      <c r="A133" s="11">
        <v>905</v>
      </c>
      <c r="B133" s="4">
        <v>9041</v>
      </c>
      <c r="C133" s="11">
        <v>300060</v>
      </c>
      <c r="D133" s="10"/>
      <c r="E133" s="10" t="s">
        <v>341</v>
      </c>
      <c r="F133" s="10" t="s">
        <v>335</v>
      </c>
      <c r="G133" s="10" t="s">
        <v>336</v>
      </c>
      <c r="H133" s="13">
        <v>52.458420590000003</v>
      </c>
      <c r="I133" s="13">
        <v>158.186990162</v>
      </c>
      <c r="J133" s="13"/>
      <c r="K133" s="13" t="s">
        <v>65</v>
      </c>
      <c r="L133" s="10" t="s">
        <v>342</v>
      </c>
      <c r="M133" s="17" t="s">
        <v>343</v>
      </c>
      <c r="N133" s="17"/>
      <c r="O133" s="17"/>
      <c r="P133" s="20" t="s">
        <v>751</v>
      </c>
      <c r="R133" s="5">
        <v>3.18</v>
      </c>
      <c r="S133" s="3"/>
      <c r="T133" s="26">
        <v>2.1</v>
      </c>
      <c r="U133" s="27">
        <v>3.6</v>
      </c>
      <c r="V133" s="27">
        <v>55</v>
      </c>
      <c r="W133" s="6">
        <v>2.5</v>
      </c>
      <c r="X133" s="27"/>
      <c r="Y133" s="44">
        <v>170</v>
      </c>
      <c r="Z133" s="44">
        <v>0.11</v>
      </c>
      <c r="AA133" s="27"/>
      <c r="AB133" s="6">
        <v>0.09</v>
      </c>
      <c r="AE133" s="12">
        <v>60.048970605716079</v>
      </c>
      <c r="AF133" s="12">
        <v>643.78686984154911</v>
      </c>
      <c r="AG133" s="12">
        <v>15.130235655100023</v>
      </c>
      <c r="AH133" s="12">
        <v>15.130235655100023</v>
      </c>
      <c r="AI133" s="12">
        <v>-1</v>
      </c>
      <c r="AJ133" s="12">
        <v>-1</v>
      </c>
      <c r="AK133" s="12">
        <v>-1</v>
      </c>
      <c r="AL133" s="12">
        <v>-1</v>
      </c>
      <c r="AM133" s="12">
        <v>-1</v>
      </c>
      <c r="AN133" s="12">
        <v>60.048970605716079</v>
      </c>
      <c r="AO133" s="12">
        <v>-1</v>
      </c>
      <c r="AP133" s="12">
        <v>15.130235655100023</v>
      </c>
      <c r="AQ133" s="12">
        <v>-8.9637332816688287E-3</v>
      </c>
      <c r="AT133" s="12">
        <v>60</v>
      </c>
      <c r="AU133" s="33" t="s">
        <v>555</v>
      </c>
      <c r="AV133" s="9"/>
      <c r="AW133" s="8"/>
      <c r="AZ133" s="25" t="s">
        <v>344</v>
      </c>
      <c r="BA133" s="39">
        <v>1300</v>
      </c>
      <c r="BB133" s="39"/>
      <c r="BC133" s="39"/>
      <c r="BD133" s="55">
        <v>39166</v>
      </c>
      <c r="BE133" s="38">
        <v>268</v>
      </c>
      <c r="BF133" s="38">
        <v>268</v>
      </c>
      <c r="BG133" s="4"/>
      <c r="BI133" s="4"/>
      <c r="BJ133" s="4"/>
      <c r="BK133" s="4"/>
      <c r="BL133" s="6"/>
      <c r="BM133" s="4"/>
      <c r="BN133" s="4"/>
      <c r="BO133" s="4"/>
      <c r="BP133" s="4"/>
      <c r="BQ133" s="6"/>
      <c r="BR133" s="6"/>
      <c r="BS133" s="6"/>
      <c r="CK133" s="30" t="s">
        <v>627</v>
      </c>
    </row>
    <row r="134" spans="1:89" x14ac:dyDescent="0.25">
      <c r="A134" s="11">
        <v>906</v>
      </c>
      <c r="B134" s="4">
        <v>9056</v>
      </c>
      <c r="C134" s="11">
        <v>300022</v>
      </c>
      <c r="D134" s="10"/>
      <c r="E134" s="10" t="s">
        <v>345</v>
      </c>
      <c r="F134" s="10" t="s">
        <v>335</v>
      </c>
      <c r="G134" s="10" t="s">
        <v>336</v>
      </c>
      <c r="H134" s="13">
        <v>51.454301571999999</v>
      </c>
      <c r="I134" s="13">
        <v>156.974428512</v>
      </c>
      <c r="J134" s="13"/>
      <c r="K134" s="13"/>
      <c r="L134" s="10" t="s">
        <v>346</v>
      </c>
      <c r="M134" s="11" t="s">
        <v>347</v>
      </c>
      <c r="N134" s="17"/>
      <c r="O134" s="17"/>
      <c r="P134" s="3">
        <v>1957</v>
      </c>
      <c r="Q134" s="14">
        <v>100</v>
      </c>
      <c r="R134" s="5">
        <v>8.1</v>
      </c>
      <c r="S134" s="3"/>
      <c r="T134" s="26">
        <v>1010</v>
      </c>
      <c r="U134" s="27">
        <v>74</v>
      </c>
      <c r="V134" s="27">
        <v>60</v>
      </c>
      <c r="W134" s="6">
        <v>8</v>
      </c>
      <c r="X134" s="27">
        <v>216</v>
      </c>
      <c r="Y134" s="44">
        <v>76</v>
      </c>
      <c r="Z134" s="44">
        <v>1667</v>
      </c>
      <c r="AA134" s="27">
        <v>41</v>
      </c>
      <c r="AE134" s="12">
        <v>123.62446481366817</v>
      </c>
      <c r="AF134" s="12">
        <v>208.63745435101401</v>
      </c>
      <c r="AG134" s="12">
        <v>186.0497292424987</v>
      </c>
      <c r="AH134" s="12">
        <v>128.2312187522684</v>
      </c>
      <c r="AI134" s="12">
        <v>185.25616327877498</v>
      </c>
      <c r="AJ134" s="12">
        <v>164.96493852189906</v>
      </c>
      <c r="AK134" s="12">
        <v>172.45954210848873</v>
      </c>
      <c r="AL134" s="12">
        <v>178.20595816132459</v>
      </c>
      <c r="AM134" s="12">
        <v>178.20595816132459</v>
      </c>
      <c r="AN134" s="12">
        <v>150.91521148749638</v>
      </c>
      <c r="AO134" s="12">
        <v>185.25616327877498</v>
      </c>
      <c r="AP134" s="12">
        <v>156.74369101552168</v>
      </c>
      <c r="AQ134" s="12">
        <v>2.0282322915797191</v>
      </c>
      <c r="AT134" s="12">
        <v>185</v>
      </c>
      <c r="AU134" s="33" t="s">
        <v>591</v>
      </c>
      <c r="AV134" s="9"/>
      <c r="AW134" s="8"/>
      <c r="AZ134" s="10" t="s">
        <v>348</v>
      </c>
      <c r="BA134" s="8">
        <v>1200</v>
      </c>
      <c r="BD134" s="4">
        <v>1961</v>
      </c>
      <c r="BE134" s="11">
        <v>195</v>
      </c>
      <c r="BF134" s="11">
        <v>200</v>
      </c>
      <c r="BG134" s="4">
        <v>8.1999999999999993</v>
      </c>
      <c r="BI134" s="26">
        <v>986</v>
      </c>
      <c r="BJ134" s="27">
        <v>105</v>
      </c>
      <c r="BK134" s="27">
        <v>52</v>
      </c>
      <c r="BL134" s="6">
        <v>3.5</v>
      </c>
      <c r="BM134" s="27">
        <v>393</v>
      </c>
      <c r="BN134" s="44">
        <v>78</v>
      </c>
      <c r="BO134" s="44">
        <v>1633</v>
      </c>
      <c r="BP134" s="27">
        <v>4</v>
      </c>
      <c r="BQ134" s="6"/>
      <c r="BR134" s="6"/>
      <c r="BS134" s="6"/>
      <c r="BT134" s="12">
        <v>148.79135433281459</v>
      </c>
      <c r="BU134" s="12">
        <v>237.37496507396548</v>
      </c>
      <c r="BV134" s="12">
        <v>208.79588559406062</v>
      </c>
      <c r="BW134" s="12">
        <v>183.77873537144274</v>
      </c>
      <c r="BX134" s="12">
        <v>231.16354717730241</v>
      </c>
      <c r="BY134" s="12">
        <v>219.30864256919011</v>
      </c>
      <c r="BZ134" s="12">
        <v>209.1660118287445</v>
      </c>
      <c r="CA134" s="12">
        <v>238.20006679994725</v>
      </c>
      <c r="CB134" s="12">
        <v>231.16354717730241</v>
      </c>
      <c r="CC134" s="12">
        <v>189.9774507550585</v>
      </c>
      <c r="CD134" s="12">
        <v>231.16354717730241</v>
      </c>
      <c r="CE134" s="12">
        <v>207.47114127437257</v>
      </c>
      <c r="CF134" s="12">
        <v>2.0746554403149973</v>
      </c>
      <c r="CI134" s="12">
        <v>230</v>
      </c>
      <c r="CK134" s="30" t="s">
        <v>591</v>
      </c>
    </row>
    <row r="135" spans="1:89" x14ac:dyDescent="0.25">
      <c r="A135" s="11">
        <v>1001</v>
      </c>
      <c r="B135" s="4">
        <v>10014</v>
      </c>
      <c r="C135" s="11">
        <v>285805</v>
      </c>
      <c r="D135" s="10"/>
      <c r="E135" s="10" t="s">
        <v>349</v>
      </c>
      <c r="F135" s="10" t="s">
        <v>350</v>
      </c>
      <c r="G135" s="10" t="s">
        <v>351</v>
      </c>
      <c r="H135" s="13">
        <v>42.117699981999998</v>
      </c>
      <c r="I135" s="13">
        <v>140.44374757099999</v>
      </c>
      <c r="J135" s="13"/>
      <c r="K135" s="13"/>
      <c r="L135" s="10" t="s">
        <v>352</v>
      </c>
      <c r="M135" s="11" t="s">
        <v>353</v>
      </c>
      <c r="N135" s="17"/>
      <c r="O135" s="17"/>
      <c r="P135" s="20"/>
      <c r="Q135" s="14">
        <v>88.5</v>
      </c>
      <c r="R135" s="5">
        <v>6.88</v>
      </c>
      <c r="S135" s="3"/>
      <c r="T135" s="26">
        <v>1110</v>
      </c>
      <c r="U135" s="27">
        <v>21</v>
      </c>
      <c r="V135" s="27">
        <v>109</v>
      </c>
      <c r="W135" s="6">
        <v>87</v>
      </c>
      <c r="X135" s="27">
        <v>207</v>
      </c>
      <c r="Y135" s="44">
        <v>21</v>
      </c>
      <c r="Z135" s="44">
        <v>1750</v>
      </c>
      <c r="AA135" s="27">
        <v>927</v>
      </c>
      <c r="AE135" s="12">
        <v>59.803804673239085</v>
      </c>
      <c r="AF135" s="12">
        <v>127.06840015384159</v>
      </c>
      <c r="AG135" s="12">
        <v>118.59796933098892</v>
      </c>
      <c r="AH135" s="12">
        <v>88.5</v>
      </c>
      <c r="AI135" s="12">
        <v>182.30807014580256</v>
      </c>
      <c r="AJ135" s="12">
        <v>161.55392125267019</v>
      </c>
      <c r="AK135" s="12">
        <v>170.06108234649508</v>
      </c>
      <c r="AL135" s="12">
        <v>174.47163204343246</v>
      </c>
      <c r="AM135" s="12">
        <v>174.47163204343246</v>
      </c>
      <c r="AN135" s="12">
        <v>117.13771835833577</v>
      </c>
      <c r="AO135" s="12">
        <v>161.55392125267019</v>
      </c>
      <c r="AP135" s="12">
        <v>125.0269606263351</v>
      </c>
      <c r="AQ135" s="12">
        <v>1.9451532751602423</v>
      </c>
      <c r="AT135" s="12">
        <v>180</v>
      </c>
      <c r="AU135" s="33" t="s">
        <v>556</v>
      </c>
      <c r="AV135" s="9"/>
      <c r="AW135" s="8"/>
      <c r="AZ135" s="10" t="s">
        <v>354</v>
      </c>
      <c r="BD135" s="20">
        <v>29280</v>
      </c>
      <c r="BE135" s="11">
        <v>264</v>
      </c>
      <c r="BF135" s="11">
        <v>264</v>
      </c>
      <c r="BG135" s="4">
        <v>8.2200000000000006</v>
      </c>
      <c r="BI135" s="26">
        <v>4627</v>
      </c>
      <c r="BJ135" s="27">
        <v>709</v>
      </c>
      <c r="BK135" s="27">
        <v>6</v>
      </c>
      <c r="BL135" s="6">
        <v>0.1</v>
      </c>
      <c r="BM135" s="27">
        <v>747</v>
      </c>
      <c r="BN135" s="44">
        <v>333</v>
      </c>
      <c r="BO135" s="44">
        <v>7168</v>
      </c>
      <c r="BP135" s="27"/>
      <c r="BQ135" s="6"/>
      <c r="BR135" s="6"/>
      <c r="BS135" s="6"/>
      <c r="BT135" s="12">
        <v>335.23431982132274</v>
      </c>
      <c r="BU135" s="12">
        <v>268.83359651173612</v>
      </c>
      <c r="BV135" s="12">
        <v>298.87409166533087</v>
      </c>
      <c r="BW135" s="12">
        <v>298.87409166533087</v>
      </c>
      <c r="BX135" s="12">
        <v>291.88286601752486</v>
      </c>
      <c r="BY135" s="12">
        <v>294.91941336554623</v>
      </c>
      <c r="BZ135" s="12">
        <v>255.93224703819806</v>
      </c>
      <c r="CA135" s="12">
        <v>323.26694236998128</v>
      </c>
      <c r="CB135" s="12">
        <v>291.88286601752486</v>
      </c>
      <c r="CC135" s="12">
        <v>313.5585929194238</v>
      </c>
      <c r="CD135" s="12">
        <v>291.88286601752486</v>
      </c>
      <c r="CE135" s="12">
        <v>295.37847884142786</v>
      </c>
      <c r="CF135" s="12">
        <v>2.9255603924821623</v>
      </c>
      <c r="CI135" s="12">
        <v>300</v>
      </c>
      <c r="CK135" s="30" t="s">
        <v>628</v>
      </c>
    </row>
    <row r="136" spans="1:89" x14ac:dyDescent="0.25">
      <c r="A136" s="11">
        <v>1002</v>
      </c>
      <c r="B136" s="4">
        <v>10023</v>
      </c>
      <c r="C136" s="11">
        <v>283250</v>
      </c>
      <c r="D136" s="10"/>
      <c r="E136" s="10" t="s">
        <v>355</v>
      </c>
      <c r="F136" s="10" t="s">
        <v>350</v>
      </c>
      <c r="G136" s="10" t="s">
        <v>351</v>
      </c>
      <c r="H136" s="13">
        <v>39.960243843999997</v>
      </c>
      <c r="I136" s="13">
        <v>140.80513592200001</v>
      </c>
      <c r="J136" s="13"/>
      <c r="K136" s="13"/>
      <c r="L136" s="10" t="s">
        <v>356</v>
      </c>
      <c r="M136" s="17"/>
      <c r="N136" s="17"/>
      <c r="O136" s="17"/>
      <c r="P136" s="20"/>
      <c r="R136" s="5"/>
      <c r="S136" s="3"/>
      <c r="T136" s="3"/>
      <c r="U136" s="3"/>
      <c r="V136" s="3"/>
      <c r="W136" s="6"/>
      <c r="X136" s="3"/>
      <c r="AV136" s="9"/>
      <c r="AW136" s="8"/>
      <c r="AZ136" s="10" t="s">
        <v>357</v>
      </c>
      <c r="BD136" s="20">
        <v>33539</v>
      </c>
      <c r="BE136" s="11">
        <v>300</v>
      </c>
      <c r="BF136" s="11">
        <v>300</v>
      </c>
      <c r="BG136" s="4">
        <v>7.8</v>
      </c>
      <c r="BI136" s="26">
        <v>349</v>
      </c>
      <c r="BJ136" s="27">
        <v>56.7</v>
      </c>
      <c r="BK136" s="27">
        <v>8.5</v>
      </c>
      <c r="BL136" s="6">
        <v>0.06</v>
      </c>
      <c r="BM136" s="27">
        <v>632</v>
      </c>
      <c r="BN136" s="44">
        <v>122</v>
      </c>
      <c r="BO136" s="44">
        <v>462</v>
      </c>
      <c r="BP136" s="27">
        <v>123</v>
      </c>
      <c r="BQ136" s="6">
        <v>201</v>
      </c>
      <c r="BR136" s="6"/>
      <c r="BS136" s="6"/>
      <c r="BT136" s="12">
        <v>205.10692554365619</v>
      </c>
      <c r="BU136" s="12">
        <v>274.25737531822779</v>
      </c>
      <c r="BV136" s="12">
        <v>233.12016152154598</v>
      </c>
      <c r="BW136" s="12">
        <v>233.12016152154598</v>
      </c>
      <c r="BX136" s="12">
        <v>274.71312165115296</v>
      </c>
      <c r="BY136" s="12">
        <v>273.08899265535706</v>
      </c>
      <c r="BZ136" s="12">
        <v>242.9076453321785</v>
      </c>
      <c r="CA136" s="12">
        <v>298.51281542273534</v>
      </c>
      <c r="CB136" s="12">
        <v>274.71312165115296</v>
      </c>
      <c r="CC136" s="12">
        <v>239.91002359740457</v>
      </c>
      <c r="CD136" s="12">
        <v>274.71312165115296</v>
      </c>
      <c r="CE136" s="12">
        <v>253.91664158634947</v>
      </c>
      <c r="CF136" s="12">
        <v>2.2788820512979568</v>
      </c>
      <c r="CI136" s="12">
        <v>275</v>
      </c>
      <c r="CK136" s="30" t="s">
        <v>629</v>
      </c>
    </row>
    <row r="137" spans="1:89" x14ac:dyDescent="0.25">
      <c r="A137" s="11">
        <v>1003</v>
      </c>
      <c r="B137" s="4">
        <v>10025</v>
      </c>
      <c r="C137" s="11">
        <v>283240</v>
      </c>
      <c r="D137" s="10"/>
      <c r="E137" s="10" t="s">
        <v>358</v>
      </c>
      <c r="F137" s="10" t="s">
        <v>350</v>
      </c>
      <c r="G137" s="10" t="s">
        <v>351</v>
      </c>
      <c r="H137" s="13">
        <v>39.850311585999997</v>
      </c>
      <c r="I137" s="13">
        <v>140.99897399299999</v>
      </c>
      <c r="J137" s="13"/>
      <c r="K137" s="13" t="s">
        <v>65</v>
      </c>
      <c r="L137" s="10" t="s">
        <v>359</v>
      </c>
      <c r="M137" s="68" t="s">
        <v>360</v>
      </c>
      <c r="N137" s="17"/>
      <c r="O137" s="17"/>
      <c r="P137" s="20" t="s">
        <v>752</v>
      </c>
      <c r="Q137" s="14">
        <v>78.5</v>
      </c>
      <c r="R137" s="5">
        <v>3.1</v>
      </c>
      <c r="S137" s="3"/>
      <c r="T137" s="27">
        <v>40</v>
      </c>
      <c r="U137" s="27">
        <v>9.6</v>
      </c>
      <c r="V137" s="27">
        <v>31.8</v>
      </c>
      <c r="W137" s="6">
        <v>8.1999999999999993</v>
      </c>
      <c r="X137" s="27">
        <v>88.4</v>
      </c>
      <c r="Y137" s="44">
        <v>315.2</v>
      </c>
      <c r="Z137" s="44">
        <v>3</v>
      </c>
      <c r="AA137" s="27">
        <v>0</v>
      </c>
      <c r="AE137" s="12">
        <v>68.729775060953216</v>
      </c>
      <c r="AF137" s="12">
        <v>313.40017040588157</v>
      </c>
      <c r="AG137" s="12">
        <v>77.127261339153677</v>
      </c>
      <c r="AH137" s="12">
        <v>75.661706714354864</v>
      </c>
      <c r="AI137" s="12">
        <v>130.42044414062735</v>
      </c>
      <c r="AJ137" s="12">
        <v>103.00529222964929</v>
      </c>
      <c r="AK137" s="12">
        <v>127.00272741285352</v>
      </c>
      <c r="AL137" s="12">
        <v>110.94128688590047</v>
      </c>
      <c r="AM137" s="12">
        <v>110.94128688590047</v>
      </c>
      <c r="AN137" s="12">
        <v>89.835530973426842</v>
      </c>
      <c r="AO137" s="12">
        <v>103.00529222964929</v>
      </c>
      <c r="AP137" s="12">
        <v>89.333499472002075</v>
      </c>
      <c r="AQ137" s="12">
        <v>0.95076827160245125</v>
      </c>
      <c r="AT137" s="12">
        <v>130</v>
      </c>
      <c r="AU137" s="33" t="s">
        <v>557</v>
      </c>
      <c r="AV137" s="9"/>
      <c r="AW137" s="8"/>
      <c r="AZ137" s="68" t="s">
        <v>361</v>
      </c>
      <c r="BD137" s="20">
        <v>23604</v>
      </c>
      <c r="BE137" s="11">
        <v>240</v>
      </c>
      <c r="BF137" s="11">
        <v>240</v>
      </c>
      <c r="BG137" s="4">
        <v>6.9</v>
      </c>
      <c r="BI137" s="26">
        <v>57</v>
      </c>
      <c r="BJ137" s="27">
        <v>4.5999999999999996</v>
      </c>
      <c r="BK137" s="27">
        <v>5.6</v>
      </c>
      <c r="BL137" s="6">
        <v>1.3</v>
      </c>
      <c r="BM137" s="27">
        <v>431.4</v>
      </c>
      <c r="BN137" s="44">
        <v>114.8</v>
      </c>
      <c r="BO137" s="44">
        <v>5.3</v>
      </c>
      <c r="BP137" s="27">
        <v>45.8</v>
      </c>
      <c r="BQ137" s="6"/>
      <c r="BR137" s="6"/>
      <c r="BS137" s="6"/>
      <c r="BT137" s="12">
        <v>73.046572111302055</v>
      </c>
      <c r="BU137" s="12">
        <v>215.75003058996163</v>
      </c>
      <c r="BV137" s="12">
        <v>95.520239737633858</v>
      </c>
      <c r="BW137" s="12">
        <v>83.679945906878686</v>
      </c>
      <c r="BX137" s="12">
        <v>239.15473406938133</v>
      </c>
      <c r="BY137" s="12">
        <v>229.01049217923429</v>
      </c>
      <c r="BZ137" s="12">
        <v>215.43473149553648</v>
      </c>
      <c r="CA137" s="12">
        <v>249.01052962880863</v>
      </c>
      <c r="CB137" s="12">
        <v>239.15473406938133</v>
      </c>
      <c r="CC137" s="12">
        <v>156.10065309034169</v>
      </c>
      <c r="CD137" s="12">
        <v>229.01049217923429</v>
      </c>
      <c r="CE137" s="12">
        <v>156.34521904305649</v>
      </c>
      <c r="CF137" s="12">
        <v>1.4747623019736555</v>
      </c>
      <c r="CI137" s="12">
        <v>240</v>
      </c>
      <c r="CK137" s="30" t="s">
        <v>630</v>
      </c>
    </row>
    <row r="138" spans="1:89" x14ac:dyDescent="0.25">
      <c r="A138" s="11">
        <v>1004</v>
      </c>
      <c r="B138" s="4">
        <v>10026</v>
      </c>
      <c r="C138" s="11">
        <v>283230</v>
      </c>
      <c r="D138" s="10"/>
      <c r="E138" s="10" t="s">
        <v>362</v>
      </c>
      <c r="F138" s="10" t="s">
        <v>350</v>
      </c>
      <c r="G138" s="10" t="s">
        <v>351</v>
      </c>
      <c r="H138" s="13">
        <v>39.758925699000002</v>
      </c>
      <c r="I138" s="13">
        <v>140.807199755</v>
      </c>
      <c r="J138" s="13"/>
      <c r="K138" s="13"/>
      <c r="L138" s="10" t="s">
        <v>363</v>
      </c>
      <c r="N138" s="17"/>
      <c r="O138" s="17"/>
      <c r="P138" s="20"/>
      <c r="R138" s="5"/>
      <c r="S138" s="3"/>
      <c r="T138" s="3"/>
      <c r="U138" s="3"/>
      <c r="V138" s="3"/>
      <c r="W138" s="6"/>
      <c r="X138" s="3"/>
      <c r="AV138" s="9"/>
      <c r="AW138" s="8"/>
      <c r="BD138" s="4"/>
      <c r="BG138" s="4"/>
      <c r="BI138" s="4"/>
      <c r="BJ138" s="4"/>
      <c r="BK138" s="4"/>
      <c r="BL138" s="6"/>
      <c r="BM138" s="4"/>
      <c r="BN138" s="4"/>
      <c r="BO138" s="4"/>
      <c r="BP138" s="4"/>
      <c r="BQ138" s="6"/>
      <c r="BR138" s="6"/>
      <c r="BS138" s="6"/>
    </row>
    <row r="139" spans="1:89" x14ac:dyDescent="0.25">
      <c r="A139" s="11">
        <v>1005</v>
      </c>
      <c r="B139" s="4">
        <v>10028</v>
      </c>
      <c r="C139" s="11">
        <v>283210</v>
      </c>
      <c r="D139" s="10"/>
      <c r="E139" s="10" t="s">
        <v>364</v>
      </c>
      <c r="F139" s="10" t="s">
        <v>350</v>
      </c>
      <c r="G139" s="10" t="s">
        <v>351</v>
      </c>
      <c r="H139" s="13">
        <v>38.960999999999999</v>
      </c>
      <c r="I139" s="13">
        <v>140.78800000000001</v>
      </c>
      <c r="J139" s="13"/>
      <c r="K139" s="13"/>
      <c r="L139" s="10" t="s">
        <v>365</v>
      </c>
      <c r="M139" s="24" t="s">
        <v>366</v>
      </c>
      <c r="N139" s="17"/>
      <c r="O139" s="17"/>
      <c r="P139" s="20"/>
      <c r="Q139" s="14">
        <v>99.5</v>
      </c>
      <c r="R139" s="4">
        <v>8.6999999999999993</v>
      </c>
      <c r="S139" s="3"/>
      <c r="T139" s="26">
        <v>245</v>
      </c>
      <c r="U139" s="27">
        <v>23.5</v>
      </c>
      <c r="V139" s="27">
        <v>17.5</v>
      </c>
      <c r="W139" s="6">
        <v>1.68</v>
      </c>
      <c r="X139" s="27">
        <v>206</v>
      </c>
      <c r="Y139" s="44">
        <v>149</v>
      </c>
      <c r="Z139" s="44">
        <v>270</v>
      </c>
      <c r="AA139" s="27">
        <v>4.58</v>
      </c>
      <c r="AE139" s="12">
        <v>112.56967598879066</v>
      </c>
      <c r="AF139" s="12">
        <v>228.99981134199169</v>
      </c>
      <c r="AG139" s="12">
        <v>186.19398185839231</v>
      </c>
      <c r="AH139" s="12">
        <v>147.46375957389833</v>
      </c>
      <c r="AI139" s="12">
        <v>181.97502387598769</v>
      </c>
      <c r="AJ139" s="12">
        <v>161.1691629890019</v>
      </c>
      <c r="AK139" s="12">
        <v>169.7898098415489</v>
      </c>
      <c r="AL139" s="12">
        <v>174.05063544933398</v>
      </c>
      <c r="AM139" s="12">
        <v>174.05063544933398</v>
      </c>
      <c r="AN139" s="12">
        <v>143.31015571906232</v>
      </c>
      <c r="AO139" s="12">
        <v>181.97502387598769</v>
      </c>
      <c r="AP139" s="12">
        <v>164.71939172494302</v>
      </c>
      <c r="AQ139" s="12">
        <v>1.8108985515803431</v>
      </c>
      <c r="AT139" s="12">
        <v>180</v>
      </c>
      <c r="AU139" s="33" t="s">
        <v>558</v>
      </c>
      <c r="AV139" s="9"/>
      <c r="AW139" s="8"/>
      <c r="AZ139" s="10" t="s">
        <v>367</v>
      </c>
      <c r="BD139" s="20">
        <v>32478</v>
      </c>
      <c r="BE139" s="11">
        <v>335</v>
      </c>
      <c r="BF139" s="11">
        <v>335</v>
      </c>
      <c r="BG139" s="4">
        <v>9.4</v>
      </c>
      <c r="BI139" s="26">
        <v>1048</v>
      </c>
      <c r="BJ139" s="27">
        <v>21.36</v>
      </c>
      <c r="BK139" s="27">
        <v>2.2400000000000002</v>
      </c>
      <c r="BL139" s="6">
        <v>0.35</v>
      </c>
      <c r="BM139" s="27">
        <v>455</v>
      </c>
      <c r="BN139" s="44">
        <v>54</v>
      </c>
      <c r="BO139" s="44">
        <v>307</v>
      </c>
      <c r="BP139" s="27">
        <v>1436</v>
      </c>
      <c r="BQ139" s="6"/>
      <c r="BR139" s="6"/>
      <c r="BS139" s="6"/>
      <c r="BT139" s="12">
        <v>133.86935622650071</v>
      </c>
      <c r="BU139" s="12">
        <v>130.83051190638929</v>
      </c>
      <c r="BV139" s="12">
        <v>149.26417383122373</v>
      </c>
      <c r="BW139" s="12">
        <v>148.68892885599192</v>
      </c>
      <c r="BX139" s="12">
        <v>243.83494940766218</v>
      </c>
      <c r="BY139" s="12">
        <v>234.72686422169136</v>
      </c>
      <c r="BZ139" s="12">
        <v>219.08984795885004</v>
      </c>
      <c r="CA139" s="12">
        <v>255.39440995740449</v>
      </c>
      <c r="CB139" s="12">
        <v>243.83494940766218</v>
      </c>
      <c r="CC139" s="12">
        <v>188.85215281708145</v>
      </c>
      <c r="CD139" s="12">
        <v>243.83494940766218</v>
      </c>
      <c r="CE139" s="12">
        <v>196.26193913182703</v>
      </c>
      <c r="CF139" s="12">
        <v>2.6720273867854591</v>
      </c>
      <c r="CI139" s="12">
        <v>250</v>
      </c>
      <c r="CK139" s="30" t="s">
        <v>558</v>
      </c>
    </row>
    <row r="140" spans="1:89" x14ac:dyDescent="0.25">
      <c r="A140" s="11">
        <v>1006</v>
      </c>
      <c r="B140" s="4">
        <v>10029</v>
      </c>
      <c r="C140" s="11">
        <v>283879</v>
      </c>
      <c r="D140" s="10"/>
      <c r="E140" s="10" t="s">
        <v>368</v>
      </c>
      <c r="F140" s="10" t="s">
        <v>350</v>
      </c>
      <c r="G140" s="10" t="s">
        <v>351</v>
      </c>
      <c r="H140" s="13">
        <v>38.83</v>
      </c>
      <c r="I140" s="13">
        <v>140.69499999999999</v>
      </c>
      <c r="J140" s="13"/>
      <c r="K140" s="13"/>
      <c r="L140" s="10" t="s">
        <v>368</v>
      </c>
      <c r="M140" s="19" t="s">
        <v>369</v>
      </c>
      <c r="N140" s="17"/>
      <c r="O140" s="17"/>
      <c r="P140" s="20">
        <v>36130</v>
      </c>
      <c r="R140" s="5">
        <v>7.8</v>
      </c>
      <c r="S140" s="3"/>
      <c r="T140" s="26">
        <v>2170</v>
      </c>
      <c r="U140" s="27">
        <v>355</v>
      </c>
      <c r="V140" s="27">
        <v>650</v>
      </c>
      <c r="W140" s="6">
        <v>5.51</v>
      </c>
      <c r="X140" s="27">
        <v>695</v>
      </c>
      <c r="Y140" s="44">
        <v>23.9</v>
      </c>
      <c r="Z140" s="44">
        <v>4840</v>
      </c>
      <c r="AE140" s="12">
        <v>186.67069592658657</v>
      </c>
      <c r="AF140" s="12">
        <v>274.90725160815259</v>
      </c>
      <c r="AG140" s="12">
        <v>226.00696989990155</v>
      </c>
      <c r="AH140" s="12">
        <v>226.00696989990155</v>
      </c>
      <c r="AI140" s="12">
        <v>284.3421331680272</v>
      </c>
      <c r="AJ140" s="12">
        <v>285.28696662413222</v>
      </c>
      <c r="AK140" s="12">
        <v>250.23103404768256</v>
      </c>
      <c r="AL140" s="12">
        <v>312.32488493509686</v>
      </c>
      <c r="AM140" s="12">
        <v>284.3421331680272</v>
      </c>
      <c r="AN140" s="12">
        <v>235.50641454730689</v>
      </c>
      <c r="AO140" s="12">
        <v>284.3421331680272</v>
      </c>
      <c r="AP140" s="12">
        <v>255.17455153396438</v>
      </c>
      <c r="AQ140" s="12">
        <v>2.1594124895798323</v>
      </c>
      <c r="AT140" s="12">
        <v>280</v>
      </c>
      <c r="AU140" s="33" t="s">
        <v>559</v>
      </c>
      <c r="AV140" s="9"/>
      <c r="AW140" s="8"/>
      <c r="BD140" s="4"/>
      <c r="BG140" s="4"/>
      <c r="BI140" s="4"/>
      <c r="BJ140" s="4"/>
      <c r="BK140" s="4"/>
      <c r="BL140" s="6"/>
      <c r="BM140" s="4"/>
      <c r="BN140" s="4"/>
      <c r="BO140" s="4"/>
      <c r="BP140" s="4"/>
      <c r="BQ140" s="6"/>
      <c r="BR140" s="6"/>
      <c r="BS140" s="6"/>
    </row>
    <row r="141" spans="1:89" x14ac:dyDescent="0.25">
      <c r="A141" s="11">
        <v>1007</v>
      </c>
      <c r="B141" s="4">
        <v>10035</v>
      </c>
      <c r="C141" s="11">
        <v>283151</v>
      </c>
      <c r="D141" s="10"/>
      <c r="E141" s="10" t="s">
        <v>370</v>
      </c>
      <c r="F141" s="10" t="s">
        <v>350</v>
      </c>
      <c r="G141" s="10" t="s">
        <v>351</v>
      </c>
      <c r="H141" s="13">
        <v>37.456257092000001</v>
      </c>
      <c r="I141" s="13">
        <v>139.56962479699999</v>
      </c>
      <c r="J141" s="13"/>
      <c r="K141" s="13"/>
      <c r="L141" s="10" t="s">
        <v>371</v>
      </c>
      <c r="N141" s="17"/>
      <c r="O141" s="17"/>
      <c r="P141" s="20"/>
      <c r="R141" s="5"/>
      <c r="S141" s="3"/>
      <c r="T141" s="3"/>
      <c r="U141" s="3"/>
      <c r="V141" s="3"/>
      <c r="W141" s="6"/>
      <c r="X141" s="3"/>
      <c r="AV141" s="9"/>
      <c r="AW141" s="8"/>
      <c r="BD141" s="4"/>
      <c r="BG141" s="4"/>
      <c r="BI141" s="4"/>
      <c r="BJ141" s="4"/>
      <c r="BK141" s="4"/>
      <c r="BL141" s="6"/>
      <c r="BM141" s="4"/>
      <c r="BN141" s="4"/>
      <c r="BO141" s="4"/>
      <c r="BP141" s="4"/>
      <c r="BQ141" s="6"/>
      <c r="BR141" s="6"/>
      <c r="BS141" s="6"/>
    </row>
    <row r="142" spans="1:89" x14ac:dyDescent="0.25">
      <c r="A142" s="11">
        <v>1101</v>
      </c>
      <c r="B142" s="4">
        <v>11005</v>
      </c>
      <c r="C142" s="11">
        <v>284050</v>
      </c>
      <c r="D142" s="10"/>
      <c r="E142" s="10" t="s">
        <v>372</v>
      </c>
      <c r="F142" s="10" t="s">
        <v>350</v>
      </c>
      <c r="G142" s="10" t="s">
        <v>351</v>
      </c>
      <c r="H142" s="13">
        <v>33.115819956999999</v>
      </c>
      <c r="I142" s="13">
        <v>139.790298533</v>
      </c>
      <c r="J142" s="13"/>
      <c r="K142" s="13"/>
      <c r="L142" s="10" t="s">
        <v>372</v>
      </c>
      <c r="M142" s="17" t="s">
        <v>373</v>
      </c>
      <c r="N142" s="17"/>
      <c r="O142" s="17"/>
      <c r="P142" s="20">
        <v>34816</v>
      </c>
      <c r="Q142" s="14">
        <v>64.2</v>
      </c>
      <c r="R142" s="5">
        <v>6.28</v>
      </c>
      <c r="S142" s="3"/>
      <c r="T142" s="26">
        <v>6180</v>
      </c>
      <c r="U142" s="27">
        <v>217</v>
      </c>
      <c r="V142" s="27">
        <v>380</v>
      </c>
      <c r="W142" s="6">
        <v>764.9</v>
      </c>
      <c r="X142" s="27"/>
      <c r="Y142" s="44">
        <v>1588</v>
      </c>
      <c r="Z142" s="44">
        <v>11053</v>
      </c>
      <c r="AA142" s="27">
        <v>610.20000000000005</v>
      </c>
      <c r="AE142" s="12">
        <v>89.494039371797044</v>
      </c>
      <c r="AF142" s="12">
        <v>160.61112752916426</v>
      </c>
      <c r="AG142" s="12">
        <v>162.85287971496609</v>
      </c>
      <c r="AH142" s="12">
        <v>64.2</v>
      </c>
      <c r="AI142" s="12">
        <v>-1</v>
      </c>
      <c r="AJ142" s="12">
        <v>-1</v>
      </c>
      <c r="AK142" s="12">
        <v>-1</v>
      </c>
      <c r="AL142" s="12">
        <v>-1</v>
      </c>
      <c r="AM142" s="12">
        <v>-1</v>
      </c>
      <c r="AN142" s="12">
        <v>89.494039371797044</v>
      </c>
      <c r="AO142" s="12">
        <v>-1</v>
      </c>
      <c r="AP142" s="12">
        <v>64.2</v>
      </c>
      <c r="AQ142" s="12">
        <v>2.018162905374338</v>
      </c>
      <c r="AT142" s="12">
        <v>90</v>
      </c>
      <c r="AU142" s="33" t="s">
        <v>560</v>
      </c>
      <c r="AV142" s="9"/>
      <c r="AW142" s="8"/>
      <c r="AZ142" s="10" t="s">
        <v>374</v>
      </c>
      <c r="BA142" s="11"/>
      <c r="BD142" s="20">
        <v>33345</v>
      </c>
      <c r="BE142" s="11">
        <v>96</v>
      </c>
      <c r="BF142" s="11">
        <v>316.60000000000002</v>
      </c>
      <c r="BG142" s="4">
        <v>8.5</v>
      </c>
      <c r="BI142" s="26">
        <v>461</v>
      </c>
      <c r="BJ142" s="27">
        <v>30.4</v>
      </c>
      <c r="BK142" s="27">
        <v>7.15</v>
      </c>
      <c r="BL142" s="6">
        <v>0.21</v>
      </c>
      <c r="BM142" s="27">
        <v>575</v>
      </c>
      <c r="BN142" s="44">
        <v>479</v>
      </c>
      <c r="BO142" s="44">
        <v>138</v>
      </c>
      <c r="BP142" s="27">
        <v>18.7</v>
      </c>
      <c r="BQ142" s="6"/>
      <c r="BR142" s="6"/>
      <c r="BS142" s="6"/>
      <c r="BT142" s="12">
        <v>154.7364722513633</v>
      </c>
      <c r="BU142" s="12">
        <v>201.11881146651837</v>
      </c>
      <c r="BV142" s="12">
        <v>185.37165901124092</v>
      </c>
      <c r="BW142" s="12">
        <v>185.37165901124092</v>
      </c>
      <c r="BX142" s="12">
        <v>265.45950534674216</v>
      </c>
      <c r="BY142" s="12">
        <v>261.47301664558302</v>
      </c>
      <c r="BZ142" s="12">
        <v>235.82355910685789</v>
      </c>
      <c r="CA142" s="12">
        <v>285.40557139710847</v>
      </c>
      <c r="CB142" s="12">
        <v>265.45950534674216</v>
      </c>
      <c r="CC142" s="12">
        <v>210.09798879905273</v>
      </c>
      <c r="CD142" s="12">
        <v>265.45950534674216</v>
      </c>
      <c r="CE142" s="12">
        <v>225.41558217899154</v>
      </c>
      <c r="CF142" s="12">
        <v>2.3285386216132249</v>
      </c>
      <c r="CI142" s="12">
        <v>260</v>
      </c>
      <c r="CJ142" s="8" t="s">
        <v>375</v>
      </c>
      <c r="CK142" s="30" t="s">
        <v>631</v>
      </c>
    </row>
    <row r="143" spans="1:89" x14ac:dyDescent="0.25">
      <c r="A143" s="11">
        <v>1201</v>
      </c>
      <c r="B143" s="4">
        <v>12003</v>
      </c>
      <c r="C143" s="11">
        <v>282130</v>
      </c>
      <c r="D143" s="10"/>
      <c r="E143" s="10" t="s">
        <v>376</v>
      </c>
      <c r="F143" s="10" t="s">
        <v>350</v>
      </c>
      <c r="G143" s="10" t="s">
        <v>351</v>
      </c>
      <c r="H143" s="13">
        <v>33.288746877000001</v>
      </c>
      <c r="I143" s="13">
        <v>131.40967244800001</v>
      </c>
      <c r="J143" s="13"/>
      <c r="K143" s="13"/>
      <c r="L143" s="10" t="s">
        <v>377</v>
      </c>
      <c r="N143" s="17"/>
      <c r="O143" s="17"/>
      <c r="P143" s="20"/>
      <c r="R143" s="5"/>
      <c r="S143" s="3"/>
      <c r="T143" s="3"/>
      <c r="U143" s="3"/>
      <c r="V143" s="3"/>
      <c r="W143" s="6"/>
      <c r="X143" s="3"/>
      <c r="AV143" s="9"/>
      <c r="AW143" s="8"/>
      <c r="BD143" s="4"/>
      <c r="BG143" s="4"/>
      <c r="BI143" s="4"/>
      <c r="BJ143" s="4"/>
      <c r="BK143" s="4"/>
      <c r="BL143" s="6"/>
      <c r="BM143" s="4"/>
      <c r="BN143" s="4"/>
      <c r="BO143" s="4"/>
      <c r="BP143" s="4"/>
      <c r="BQ143" s="6"/>
      <c r="BR143" s="6"/>
      <c r="BS143" s="6"/>
    </row>
    <row r="144" spans="1:89" x14ac:dyDescent="0.25">
      <c r="A144" s="11">
        <v>1203</v>
      </c>
      <c r="B144" s="4">
        <v>12004</v>
      </c>
      <c r="C144" s="11">
        <v>282120</v>
      </c>
      <c r="D144" s="10"/>
      <c r="E144" s="10" t="s">
        <v>378</v>
      </c>
      <c r="F144" s="10" t="s">
        <v>350</v>
      </c>
      <c r="G144" s="10" t="s">
        <v>351</v>
      </c>
      <c r="H144" s="13">
        <v>33.091900652</v>
      </c>
      <c r="I144" s="13">
        <v>131.24768734400001</v>
      </c>
      <c r="J144" s="13"/>
      <c r="K144" s="13"/>
      <c r="L144" s="36" t="s">
        <v>381</v>
      </c>
      <c r="M144" s="11" t="s">
        <v>382</v>
      </c>
      <c r="N144" s="17"/>
      <c r="O144" s="17"/>
      <c r="P144" s="20"/>
      <c r="Q144" s="14">
        <v>68</v>
      </c>
      <c r="R144" s="5">
        <v>8</v>
      </c>
      <c r="S144" s="3"/>
      <c r="T144" s="26">
        <v>38</v>
      </c>
      <c r="U144" s="27">
        <v>1.3</v>
      </c>
      <c r="V144" s="27">
        <v>1.2</v>
      </c>
      <c r="W144" s="6">
        <v>0.1</v>
      </c>
      <c r="X144" s="27">
        <v>116</v>
      </c>
      <c r="Y144" s="44">
        <v>9</v>
      </c>
      <c r="Z144" s="44">
        <v>14</v>
      </c>
      <c r="AA144" s="27">
        <v>52</v>
      </c>
      <c r="AE144" s="12">
        <v>73.490522498670657</v>
      </c>
      <c r="AF144" s="12">
        <v>159.08540176146221</v>
      </c>
      <c r="AG144" s="12">
        <v>82.656957190036053</v>
      </c>
      <c r="AH144" s="12">
        <v>82.656957190036053</v>
      </c>
      <c r="AI144" s="12">
        <v>145.65736060758553</v>
      </c>
      <c r="AJ144" s="12">
        <v>119.91169764776731</v>
      </c>
      <c r="AK144" s="12">
        <v>139.81503894165201</v>
      </c>
      <c r="AL144" s="12">
        <v>129.17673423571256</v>
      </c>
      <c r="AM144" s="12">
        <v>129.17673423571256</v>
      </c>
      <c r="AN144" s="12">
        <v>101.33362836719161</v>
      </c>
      <c r="AO144" s="12">
        <v>119.91169764776731</v>
      </c>
      <c r="AP144" s="12">
        <v>101.28432741890168</v>
      </c>
      <c r="AQ144" s="12">
        <v>1.8526245562632806</v>
      </c>
      <c r="AT144" s="12">
        <v>120</v>
      </c>
      <c r="AU144" s="33" t="s">
        <v>593</v>
      </c>
      <c r="AV144" s="9"/>
      <c r="AW144" s="8"/>
      <c r="AZ144" s="10" t="s">
        <v>383</v>
      </c>
      <c r="BD144" s="4"/>
      <c r="BE144" s="11">
        <v>124</v>
      </c>
      <c r="BF144" s="11">
        <v>260</v>
      </c>
      <c r="BG144" s="4">
        <v>9</v>
      </c>
      <c r="BI144" s="26">
        <v>466</v>
      </c>
      <c r="BJ144" s="27">
        <v>47.1</v>
      </c>
      <c r="BK144" s="27">
        <v>18.8</v>
      </c>
      <c r="BL144" s="6">
        <v>0.1</v>
      </c>
      <c r="BM144" s="27">
        <v>365</v>
      </c>
      <c r="BN144" s="44">
        <v>238</v>
      </c>
      <c r="BO144" s="44">
        <v>547</v>
      </c>
      <c r="BP144" s="27">
        <v>0</v>
      </c>
      <c r="BQ144" s="6">
        <v>5.6</v>
      </c>
      <c r="BR144" s="6">
        <v>1.6</v>
      </c>
      <c r="BS144" s="6"/>
      <c r="BT144" s="12">
        <v>186.03567268930578</v>
      </c>
      <c r="BU144" s="12">
        <v>233.15790265015312</v>
      </c>
      <c r="BV144" s="12">
        <v>200.81648436746599</v>
      </c>
      <c r="BW144" s="12">
        <v>200.81648436746599</v>
      </c>
      <c r="BX144" s="12">
        <v>225.00292666899162</v>
      </c>
      <c r="BY144" s="12">
        <v>211.87915780106846</v>
      </c>
      <c r="BZ144" s="12">
        <v>204.3091690150635</v>
      </c>
      <c r="CA144" s="12">
        <v>229.94222224860442</v>
      </c>
      <c r="CB144" s="12">
        <v>225.00292666899162</v>
      </c>
      <c r="CC144" s="12">
        <v>205.5192996791487</v>
      </c>
      <c r="CD144" s="12">
        <v>225.00292666899162</v>
      </c>
      <c r="CE144" s="12">
        <v>212.9097055182288</v>
      </c>
      <c r="CF144" s="12">
        <v>2.3643681810523085</v>
      </c>
      <c r="CI144" s="12">
        <v>230</v>
      </c>
      <c r="CK144" s="30" t="s">
        <v>561</v>
      </c>
    </row>
    <row r="145" spans="1:89" x14ac:dyDescent="0.25">
      <c r="A145" s="11">
        <v>1202</v>
      </c>
      <c r="B145" s="4">
        <v>12004</v>
      </c>
      <c r="C145" s="11">
        <v>282120</v>
      </c>
      <c r="D145" s="10"/>
      <c r="E145" s="10" t="s">
        <v>378</v>
      </c>
      <c r="F145" s="10" t="s">
        <v>350</v>
      </c>
      <c r="G145" s="10" t="s">
        <v>351</v>
      </c>
      <c r="H145" s="13">
        <v>33.091900652</v>
      </c>
      <c r="I145" s="13">
        <v>131.24768734400001</v>
      </c>
      <c r="J145" s="13"/>
      <c r="K145" s="13"/>
      <c r="L145" s="10" t="s">
        <v>379</v>
      </c>
      <c r="N145" s="17"/>
      <c r="O145" s="17"/>
      <c r="P145" s="20"/>
      <c r="Q145" s="40">
        <v>80</v>
      </c>
      <c r="R145" s="5"/>
      <c r="S145" s="3"/>
      <c r="T145" s="3"/>
      <c r="U145" s="3"/>
      <c r="V145" s="3"/>
      <c r="W145" s="6"/>
      <c r="X145" s="3"/>
      <c r="AU145" s="33" t="s">
        <v>592</v>
      </c>
      <c r="AV145" s="9"/>
      <c r="AW145" s="8"/>
      <c r="AZ145" s="10" t="s">
        <v>380</v>
      </c>
      <c r="BD145" s="20">
        <v>25287</v>
      </c>
      <c r="BE145" s="11">
        <v>300</v>
      </c>
      <c r="BF145" s="11">
        <v>300</v>
      </c>
      <c r="BG145" s="4"/>
      <c r="BI145" s="26">
        <v>730.08</v>
      </c>
      <c r="BJ145" s="27">
        <v>102.18</v>
      </c>
      <c r="BK145" s="27">
        <v>9.5940000000000012</v>
      </c>
      <c r="BL145" s="6">
        <v>0.1482</v>
      </c>
      <c r="BM145" s="27">
        <v>17.899999999999999</v>
      </c>
      <c r="BN145" s="44">
        <v>106.08</v>
      </c>
      <c r="BO145" s="44">
        <v>1149.72</v>
      </c>
      <c r="BP145" s="27">
        <v>35.880000000000003</v>
      </c>
      <c r="BQ145" s="6"/>
      <c r="BR145" s="6">
        <v>4.0170000000000003</v>
      </c>
      <c r="BS145" s="6">
        <v>3.6270000000000002</v>
      </c>
      <c r="BT145" s="12">
        <v>227.53109514442929</v>
      </c>
      <c r="BU145" s="12">
        <v>243.84224976703683</v>
      </c>
      <c r="BV145" s="12">
        <v>216.52076356980433</v>
      </c>
      <c r="BW145" s="12">
        <v>216.52076356980433</v>
      </c>
      <c r="BX145" s="12">
        <v>262.07355333932423</v>
      </c>
      <c r="BY145" s="12">
        <v>257.24845724371312</v>
      </c>
      <c r="BZ145" s="12">
        <v>233.22004586735466</v>
      </c>
      <c r="CA145" s="12">
        <v>280.64969765490378</v>
      </c>
      <c r="CB145" s="12">
        <v>262.07355333932423</v>
      </c>
      <c r="CC145" s="12">
        <v>244.80232424187676</v>
      </c>
      <c r="CD145" s="12">
        <v>262.07355333932423</v>
      </c>
      <c r="CE145" s="12">
        <v>239.29715845456428</v>
      </c>
      <c r="CF145" s="12">
        <v>2.5583577373544579</v>
      </c>
      <c r="CI145" s="12">
        <v>260</v>
      </c>
      <c r="CK145" s="30" t="s">
        <v>632</v>
      </c>
    </row>
    <row r="146" spans="1:89" x14ac:dyDescent="0.25">
      <c r="A146" s="11">
        <v>1204</v>
      </c>
      <c r="B146" s="4">
        <v>12007</v>
      </c>
      <c r="C146" s="11">
        <v>282090</v>
      </c>
      <c r="D146" s="10"/>
      <c r="E146" s="10" t="s">
        <v>384</v>
      </c>
      <c r="F146" s="10" t="s">
        <v>350</v>
      </c>
      <c r="G146" s="10" t="s">
        <v>351</v>
      </c>
      <c r="H146" s="13">
        <v>31.922015748</v>
      </c>
      <c r="I146" s="13">
        <v>130.87788487099999</v>
      </c>
      <c r="J146" s="13"/>
      <c r="K146" s="13" t="s">
        <v>65</v>
      </c>
      <c r="L146" s="10" t="s">
        <v>385</v>
      </c>
      <c r="M146" s="11" t="s">
        <v>386</v>
      </c>
      <c r="N146" s="17"/>
      <c r="O146" s="17"/>
      <c r="P146" s="20">
        <v>31652</v>
      </c>
      <c r="Q146" s="14">
        <v>65.5</v>
      </c>
      <c r="R146" s="5">
        <v>8.6999999999999993</v>
      </c>
      <c r="S146" s="3"/>
      <c r="T146" s="26">
        <v>456</v>
      </c>
      <c r="U146" s="27">
        <v>76.3</v>
      </c>
      <c r="V146" s="27">
        <v>16</v>
      </c>
      <c r="W146" s="6">
        <v>0.01</v>
      </c>
      <c r="X146" s="27">
        <v>609</v>
      </c>
      <c r="Y146" s="44">
        <v>190</v>
      </c>
      <c r="Z146" s="44">
        <v>594</v>
      </c>
      <c r="AA146" s="27">
        <v>7</v>
      </c>
      <c r="AB146" s="6">
        <v>42.9</v>
      </c>
      <c r="AC146" s="6"/>
      <c r="AE146" s="12">
        <v>-1</v>
      </c>
      <c r="AF146" s="12">
        <v>277.03121639719393</v>
      </c>
      <c r="AG146" s="12">
        <v>234.01372446542518</v>
      </c>
      <c r="AH146" s="12">
        <v>234.01372446542518</v>
      </c>
      <c r="AI146" s="12">
        <v>271.04614641397347</v>
      </c>
      <c r="AJ146" s="12">
        <v>268.47347333676964</v>
      </c>
      <c r="AK146" s="12">
        <v>240.10584256587867</v>
      </c>
      <c r="AL146" s="12">
        <v>293.29941395817264</v>
      </c>
      <c r="AM146" s="12">
        <v>271.04614641397347</v>
      </c>
      <c r="AN146" s="12">
        <v>271.04614641397347</v>
      </c>
      <c r="AO146" s="12">
        <v>271.04614641397347</v>
      </c>
      <c r="AP146" s="12">
        <v>252.52993543969933</v>
      </c>
      <c r="AQ146" s="12">
        <v>2.5924307636211292</v>
      </c>
      <c r="AT146" s="12">
        <v>270</v>
      </c>
      <c r="AU146" s="33" t="s">
        <v>562</v>
      </c>
      <c r="AV146" s="9"/>
      <c r="AW146" s="8"/>
      <c r="AZ146" s="10" t="s">
        <v>387</v>
      </c>
      <c r="BD146" s="20">
        <v>33299</v>
      </c>
      <c r="BE146" s="11">
        <v>173.9</v>
      </c>
      <c r="BF146" s="11">
        <v>174</v>
      </c>
      <c r="BG146" s="4">
        <v>8.8000000000000007</v>
      </c>
      <c r="BI146" s="26">
        <v>483</v>
      </c>
      <c r="BJ146" s="27">
        <v>64.900000000000006</v>
      </c>
      <c r="BK146" s="27">
        <v>10.1</v>
      </c>
      <c r="BL146" s="6">
        <v>0.01</v>
      </c>
      <c r="BM146" s="27">
        <v>611</v>
      </c>
      <c r="BN146" s="44">
        <v>193</v>
      </c>
      <c r="BO146" s="44">
        <v>633</v>
      </c>
      <c r="BP146" s="27">
        <v>12</v>
      </c>
      <c r="BQ146" s="6">
        <v>36</v>
      </c>
      <c r="BR146" s="6"/>
      <c r="BS146" s="6"/>
      <c r="BT146" s="12">
        <v>-1</v>
      </c>
      <c r="BU146" s="12">
        <v>257.03984229462844</v>
      </c>
      <c r="BV146" s="12">
        <v>225.77348871952495</v>
      </c>
      <c r="BW146" s="12">
        <v>225.77348871952495</v>
      </c>
      <c r="BX146" s="12">
        <v>271.36848574828309</v>
      </c>
      <c r="BY146" s="12">
        <v>268.87853840732078</v>
      </c>
      <c r="BZ146" s="12">
        <v>240.35241618054079</v>
      </c>
      <c r="CA146" s="12">
        <v>293.75666800526881</v>
      </c>
      <c r="CB146" s="12">
        <v>271.36848574828309</v>
      </c>
      <c r="CC146" s="12">
        <v>271.36848574828309</v>
      </c>
      <c r="CD146" s="12">
        <v>271.36848574828309</v>
      </c>
      <c r="CE146" s="12">
        <v>248.57098723390402</v>
      </c>
      <c r="CF146" s="12">
        <v>2.6434165929353757</v>
      </c>
      <c r="CI146" s="12">
        <v>270</v>
      </c>
      <c r="CK146" s="30" t="s">
        <v>633</v>
      </c>
    </row>
    <row r="147" spans="1:89" x14ac:dyDescent="0.25">
      <c r="A147" s="11">
        <v>1205</v>
      </c>
      <c r="B147" s="4">
        <v>12009</v>
      </c>
      <c r="C147" s="11">
        <v>282070</v>
      </c>
      <c r="D147" s="10"/>
      <c r="E147" s="10" t="s">
        <v>388</v>
      </c>
      <c r="F147" s="10" t="s">
        <v>350</v>
      </c>
      <c r="G147" s="10" t="s">
        <v>351</v>
      </c>
      <c r="H147" s="13">
        <v>31.214551412999999</v>
      </c>
      <c r="I147" s="13">
        <v>130.56333780400001</v>
      </c>
      <c r="J147" s="13"/>
      <c r="K147" s="13" t="s">
        <v>65</v>
      </c>
      <c r="L147" s="10" t="s">
        <v>389</v>
      </c>
      <c r="M147" s="17"/>
      <c r="N147" s="17"/>
      <c r="O147" s="17"/>
      <c r="P147" s="20"/>
      <c r="R147" s="5"/>
      <c r="S147" s="3"/>
      <c r="T147" s="3"/>
      <c r="U147" s="3"/>
      <c r="V147" s="3"/>
      <c r="W147" s="6"/>
      <c r="X147" s="3"/>
      <c r="AV147" s="9"/>
      <c r="AW147" s="8"/>
      <c r="AZ147" s="10" t="s">
        <v>390</v>
      </c>
      <c r="BD147" s="20">
        <v>32895</v>
      </c>
      <c r="BE147" s="11">
        <v>320</v>
      </c>
      <c r="BF147" s="11">
        <v>340</v>
      </c>
      <c r="BG147" s="4">
        <v>6.51</v>
      </c>
      <c r="BI147" s="26">
        <v>13400</v>
      </c>
      <c r="BJ147" s="27">
        <v>4130</v>
      </c>
      <c r="BK147" s="27">
        <v>1500</v>
      </c>
      <c r="BL147" s="6">
        <v>2.1</v>
      </c>
      <c r="BM147" s="27">
        <v>634</v>
      </c>
      <c r="BN147" s="44">
        <v>22.1</v>
      </c>
      <c r="BO147" s="44">
        <v>27800</v>
      </c>
      <c r="BP147" s="27"/>
      <c r="BQ147" s="6">
        <v>74.2</v>
      </c>
      <c r="BR147" s="6"/>
      <c r="BS147" s="6"/>
      <c r="BT147" s="72">
        <v>353.24205412358924</v>
      </c>
      <c r="BU147" s="12">
        <v>341.58015149601852</v>
      </c>
      <c r="BV147" s="12">
        <v>310.58827362166585</v>
      </c>
      <c r="BW147" s="12">
        <v>310.58827362166585</v>
      </c>
      <c r="BX147" s="12">
        <v>275.02794355194885</v>
      </c>
      <c r="BY147" s="12">
        <v>273.48601248546254</v>
      </c>
      <c r="BZ147" s="12">
        <v>243.14785741285482</v>
      </c>
      <c r="CA147" s="12">
        <v>298.96159351770734</v>
      </c>
      <c r="CB147" s="12">
        <v>275.02794355194885</v>
      </c>
      <c r="CC147" s="12">
        <v>314.13499883776905</v>
      </c>
      <c r="CD147" s="12">
        <v>275.02794355194885</v>
      </c>
      <c r="CE147" s="12">
        <v>292.80810858680735</v>
      </c>
      <c r="CF147" s="12">
        <v>2.6877042014107548</v>
      </c>
      <c r="CI147" s="12">
        <v>310</v>
      </c>
      <c r="CK147" s="30" t="s">
        <v>634</v>
      </c>
    </row>
    <row r="148" spans="1:89" x14ac:dyDescent="0.25">
      <c r="A148" s="11">
        <v>1206</v>
      </c>
      <c r="B148" s="4">
        <v>12013</v>
      </c>
      <c r="C148" s="11">
        <v>281031</v>
      </c>
      <c r="D148" s="10"/>
      <c r="E148" s="10" t="s">
        <v>391</v>
      </c>
      <c r="F148" s="10" t="s">
        <v>350</v>
      </c>
      <c r="G148" s="10" t="s">
        <v>392</v>
      </c>
      <c r="H148" s="13">
        <v>24.840330782999999</v>
      </c>
      <c r="I148" s="13">
        <v>121.950993016</v>
      </c>
      <c r="J148" s="13"/>
      <c r="K148" s="13"/>
      <c r="L148" s="10" t="s">
        <v>393</v>
      </c>
      <c r="M148" s="17" t="s">
        <v>394</v>
      </c>
      <c r="N148" s="17"/>
      <c r="O148" s="17"/>
      <c r="P148" s="20" t="s">
        <v>750</v>
      </c>
      <c r="Q148" s="14">
        <v>99</v>
      </c>
      <c r="R148" s="5">
        <v>9.6999999999999993</v>
      </c>
      <c r="S148" s="3"/>
      <c r="T148" s="26">
        <v>888</v>
      </c>
      <c r="U148" s="27">
        <v>30</v>
      </c>
      <c r="V148" s="27">
        <v>0.2</v>
      </c>
      <c r="W148" s="6">
        <v>0.1</v>
      </c>
      <c r="X148" s="27">
        <v>325</v>
      </c>
      <c r="Y148" s="44">
        <v>46.6</v>
      </c>
      <c r="Z148" s="44">
        <v>17.7</v>
      </c>
      <c r="AA148" s="27">
        <v>2300</v>
      </c>
      <c r="AB148" s="6">
        <v>31</v>
      </c>
      <c r="AC148" s="6">
        <v>7.6</v>
      </c>
      <c r="AE148" s="12">
        <v>168.03717407505229</v>
      </c>
      <c r="AF148" s="12">
        <v>158.35391975617256</v>
      </c>
      <c r="AG148" s="12">
        <v>193.59899680989491</v>
      </c>
      <c r="AH148" s="12">
        <v>193.59899680989491</v>
      </c>
      <c r="AI148" s="12">
        <v>215.62632173572939</v>
      </c>
      <c r="AJ148" s="12">
        <v>200.65382735783805</v>
      </c>
      <c r="AK148" s="12">
        <v>196.8763053094026</v>
      </c>
      <c r="AL148" s="12">
        <v>217.499053569517</v>
      </c>
      <c r="AM148" s="12">
        <v>215.62632173572939</v>
      </c>
      <c r="AN148" s="12">
        <v>191.83174790539084</v>
      </c>
      <c r="AO148" s="12">
        <v>215.62632173572939</v>
      </c>
      <c r="AP148" s="12">
        <v>204.61265927281215</v>
      </c>
      <c r="AQ148" s="12">
        <v>2.716878101532326</v>
      </c>
      <c r="AT148" s="12">
        <v>200</v>
      </c>
      <c r="AU148" s="33" t="s">
        <v>563</v>
      </c>
      <c r="AV148" s="9"/>
      <c r="AW148" s="8"/>
      <c r="AZ148" s="10" t="s">
        <v>395</v>
      </c>
      <c r="BA148" s="8">
        <v>2003</v>
      </c>
      <c r="BD148" s="4" t="s">
        <v>750</v>
      </c>
      <c r="BE148" s="11">
        <v>223</v>
      </c>
      <c r="BF148" s="11">
        <v>223</v>
      </c>
      <c r="BG148" s="4">
        <v>8.9</v>
      </c>
      <c r="BI148" s="26">
        <v>1128</v>
      </c>
      <c r="BJ148" s="27">
        <v>50</v>
      </c>
      <c r="BK148" s="27">
        <v>0.9</v>
      </c>
      <c r="BL148" s="6">
        <v>0.3</v>
      </c>
      <c r="BM148" s="27">
        <v>428</v>
      </c>
      <c r="BN148" s="44">
        <v>23.4</v>
      </c>
      <c r="BO148" s="44">
        <v>20</v>
      </c>
      <c r="BP148" s="27">
        <v>2920</v>
      </c>
      <c r="BQ148" s="6">
        <v>44.8</v>
      </c>
      <c r="BR148" s="6">
        <v>9.3000000000000007</v>
      </c>
      <c r="BS148" s="6"/>
      <c r="BT148" s="12">
        <v>166.56685143669392</v>
      </c>
      <c r="BU148" s="12">
        <v>174.75464635337096</v>
      </c>
      <c r="BV148" s="12">
        <v>199.45409460157754</v>
      </c>
      <c r="BW148" s="12">
        <v>199.45409460157754</v>
      </c>
      <c r="BX148" s="12">
        <v>238.46666261097664</v>
      </c>
      <c r="BY148" s="12">
        <v>228.17222985489258</v>
      </c>
      <c r="BZ148" s="12">
        <v>214.89635455246622</v>
      </c>
      <c r="CA148" s="12">
        <v>248.07527546958613</v>
      </c>
      <c r="CB148" s="12">
        <v>238.46666261097664</v>
      </c>
      <c r="CC148" s="12">
        <v>202.51675702383528</v>
      </c>
      <c r="CD148" s="12">
        <v>238.46666261097664</v>
      </c>
      <c r="CE148" s="12">
        <v>218.96037860627709</v>
      </c>
      <c r="CF148" s="12">
        <v>2.5883970028063032</v>
      </c>
      <c r="CI148" s="12">
        <v>230</v>
      </c>
      <c r="CK148" s="30" t="s">
        <v>563</v>
      </c>
    </row>
    <row r="149" spans="1:89" x14ac:dyDescent="0.25">
      <c r="A149" s="11">
        <v>1301</v>
      </c>
      <c r="B149" s="4">
        <v>13013</v>
      </c>
      <c r="C149" s="11">
        <v>273060</v>
      </c>
      <c r="D149" s="57"/>
      <c r="E149" s="10" t="s">
        <v>759</v>
      </c>
      <c r="F149" s="10" t="s">
        <v>396</v>
      </c>
      <c r="G149" s="10" t="s">
        <v>397</v>
      </c>
      <c r="H149" s="13">
        <v>14.130216881000001</v>
      </c>
      <c r="I149" s="13">
        <v>121.19633627499999</v>
      </c>
      <c r="J149" s="13" t="s">
        <v>65</v>
      </c>
      <c r="K149" s="13" t="s">
        <v>253</v>
      </c>
      <c r="L149" s="10" t="s">
        <v>398</v>
      </c>
      <c r="N149" s="17"/>
      <c r="O149" s="17"/>
      <c r="P149" s="20"/>
      <c r="Q149" s="14">
        <v>34</v>
      </c>
      <c r="R149" s="5"/>
      <c r="S149" s="3"/>
      <c r="T149" s="3"/>
      <c r="U149" s="3"/>
      <c r="V149" s="3"/>
      <c r="W149" s="6"/>
      <c r="X149" s="3"/>
      <c r="AU149" s="33" t="s">
        <v>564</v>
      </c>
      <c r="AV149" s="9"/>
      <c r="AW149" s="8"/>
      <c r="BD149" s="4"/>
      <c r="BE149" s="11">
        <v>315</v>
      </c>
      <c r="BF149" s="11">
        <v>315</v>
      </c>
      <c r="BG149" s="4"/>
      <c r="BI149" s="4"/>
      <c r="BJ149" s="4"/>
      <c r="BK149" s="4"/>
      <c r="BL149" s="6"/>
      <c r="BM149" s="4"/>
      <c r="BN149" s="4"/>
      <c r="BO149" s="4"/>
      <c r="BP149" s="4"/>
      <c r="BQ149" s="6"/>
      <c r="BR149" s="6"/>
      <c r="BS149" s="6"/>
      <c r="BV149" s="12">
        <v>315</v>
      </c>
      <c r="CI149" s="12">
        <v>315</v>
      </c>
      <c r="CK149" s="30" t="s">
        <v>635</v>
      </c>
    </row>
    <row r="150" spans="1:89" x14ac:dyDescent="0.25">
      <c r="B150" s="4">
        <v>13013</v>
      </c>
      <c r="C150" s="11">
        <v>273060</v>
      </c>
      <c r="D150" s="10"/>
      <c r="E150" s="10" t="s">
        <v>759</v>
      </c>
      <c r="F150" s="10" t="s">
        <v>396</v>
      </c>
      <c r="G150" s="10" t="s">
        <v>397</v>
      </c>
      <c r="H150" s="13">
        <v>14.130216881000001</v>
      </c>
      <c r="I150" s="13">
        <v>121.19633627499999</v>
      </c>
      <c r="J150" s="13"/>
      <c r="K150" s="13"/>
      <c r="L150" s="36" t="s">
        <v>746</v>
      </c>
      <c r="N150" s="17"/>
      <c r="O150" s="17"/>
      <c r="P150" s="20"/>
      <c r="R150" s="5"/>
      <c r="S150" s="3"/>
      <c r="T150" s="3"/>
      <c r="U150" s="3"/>
      <c r="V150" s="3"/>
      <c r="W150" s="6"/>
      <c r="X150" s="3"/>
      <c r="AV150" s="9"/>
      <c r="AW150" s="8"/>
      <c r="BD150" s="4"/>
      <c r="BG150" s="4"/>
      <c r="BI150" s="4"/>
      <c r="BJ150" s="4"/>
      <c r="BK150" s="4"/>
      <c r="BL150" s="6"/>
      <c r="BM150" s="4"/>
      <c r="BN150" s="4"/>
      <c r="BO150" s="4"/>
      <c r="BP150" s="4"/>
      <c r="BQ150" s="6"/>
      <c r="BR150" s="6"/>
      <c r="BS150" s="6"/>
    </row>
    <row r="151" spans="1:89" x14ac:dyDescent="0.25">
      <c r="A151" s="11">
        <v>1303</v>
      </c>
      <c r="B151" s="4">
        <v>13020</v>
      </c>
      <c r="C151" s="11">
        <v>273801</v>
      </c>
      <c r="D151" s="10"/>
      <c r="E151" s="10" t="s">
        <v>399</v>
      </c>
      <c r="F151" s="10" t="s">
        <v>396</v>
      </c>
      <c r="G151" s="10" t="s">
        <v>397</v>
      </c>
      <c r="H151" s="13">
        <v>13.414442688999999</v>
      </c>
      <c r="I151" s="13">
        <v>123.61044355600001</v>
      </c>
      <c r="J151" s="8"/>
      <c r="K151" s="13" t="s">
        <v>65</v>
      </c>
      <c r="L151" s="10" t="s">
        <v>400</v>
      </c>
      <c r="M151" s="11" t="s">
        <v>401</v>
      </c>
      <c r="N151" s="17"/>
      <c r="O151" s="17"/>
      <c r="P151" s="20">
        <v>34085</v>
      </c>
      <c r="R151" s="5">
        <v>5.3</v>
      </c>
      <c r="S151" s="3"/>
      <c r="T151" s="26">
        <v>3115</v>
      </c>
      <c r="U151" s="27">
        <v>662</v>
      </c>
      <c r="V151" s="27">
        <v>88</v>
      </c>
      <c r="W151" s="6">
        <v>0.38</v>
      </c>
      <c r="X151" s="27">
        <v>512</v>
      </c>
      <c r="Y151" s="44">
        <v>219</v>
      </c>
      <c r="Z151" s="44">
        <v>5371</v>
      </c>
      <c r="AA151" s="27">
        <v>6159</v>
      </c>
      <c r="AB151" s="6">
        <v>55</v>
      </c>
      <c r="AE151" s="12">
        <v>285.92228661218701</v>
      </c>
      <c r="AF151" s="12">
        <v>300.61371034495778</v>
      </c>
      <c r="AG151" s="12">
        <v>277.89572161249191</v>
      </c>
      <c r="AH151" s="12">
        <v>277.89572161249191</v>
      </c>
      <c r="AI151" s="12">
        <v>254.51725093348477</v>
      </c>
      <c r="AJ151" s="12">
        <v>247.87001770439508</v>
      </c>
      <c r="AK151" s="12">
        <v>227.38769340485095</v>
      </c>
      <c r="AL151" s="12">
        <v>270.11271577016942</v>
      </c>
      <c r="AM151" s="12">
        <v>254.51725093348477</v>
      </c>
      <c r="AN151" s="12">
        <v>270.21976877283589</v>
      </c>
      <c r="AO151" s="12">
        <v>254.51725093348477</v>
      </c>
      <c r="AP151" s="12">
        <v>266.20648627298834</v>
      </c>
      <c r="AQ151" s="12">
        <v>2.5821087619682044</v>
      </c>
      <c r="AT151" s="12">
        <v>270</v>
      </c>
      <c r="AV151" s="9"/>
      <c r="AW151" s="8"/>
      <c r="AZ151" s="25" t="s">
        <v>402</v>
      </c>
      <c r="BA151" s="39">
        <v>3095</v>
      </c>
      <c r="BB151" s="39"/>
      <c r="BC151" s="39"/>
      <c r="BD151" s="46"/>
      <c r="BE151" s="38">
        <v>353</v>
      </c>
      <c r="BF151" s="38">
        <v>353</v>
      </c>
      <c r="BG151" s="46">
        <v>3.12</v>
      </c>
      <c r="BI151" s="4"/>
      <c r="BJ151" s="4"/>
      <c r="BK151" s="4"/>
      <c r="BL151" s="6"/>
      <c r="BM151" s="4"/>
      <c r="BN151" s="4"/>
      <c r="BO151" s="4"/>
      <c r="BP151" s="4"/>
      <c r="BQ151" s="6"/>
      <c r="BR151" s="6"/>
      <c r="BS151" s="6"/>
      <c r="BV151" s="58">
        <v>260</v>
      </c>
      <c r="BW151" s="58"/>
      <c r="BX151" s="58">
        <v>260</v>
      </c>
      <c r="CI151" s="58">
        <v>260</v>
      </c>
      <c r="CJ151" s="39" t="s">
        <v>403</v>
      </c>
      <c r="CK151" s="30" t="s">
        <v>760</v>
      </c>
    </row>
    <row r="152" spans="1:89" x14ac:dyDescent="0.25">
      <c r="A152" s="11">
        <v>1304</v>
      </c>
      <c r="B152" s="4">
        <v>13024</v>
      </c>
      <c r="C152" s="11">
        <v>273020</v>
      </c>
      <c r="D152" s="10"/>
      <c r="E152" s="10" t="s">
        <v>404</v>
      </c>
      <c r="F152" s="10" t="s">
        <v>396</v>
      </c>
      <c r="G152" s="10" t="s">
        <v>397</v>
      </c>
      <c r="H152" s="13">
        <v>13.05</v>
      </c>
      <c r="I152" s="13">
        <v>123.958</v>
      </c>
      <c r="J152" s="13"/>
      <c r="K152" s="71" t="s">
        <v>65</v>
      </c>
      <c r="L152" s="10" t="s">
        <v>405</v>
      </c>
      <c r="M152" s="17" t="s">
        <v>406</v>
      </c>
      <c r="N152" s="17"/>
      <c r="O152" s="17"/>
      <c r="P152" s="20"/>
      <c r="Q152" s="40">
        <v>97</v>
      </c>
      <c r="R152" s="5">
        <v>6.1</v>
      </c>
      <c r="S152" s="3"/>
      <c r="T152" s="26">
        <v>11.1</v>
      </c>
      <c r="U152" s="27">
        <v>44</v>
      </c>
      <c r="V152" s="27">
        <v>13.2</v>
      </c>
      <c r="W152" s="6">
        <v>4</v>
      </c>
      <c r="X152" s="27">
        <v>131</v>
      </c>
      <c r="Y152" s="16">
        <v>72</v>
      </c>
      <c r="Z152" s="16">
        <v>10</v>
      </c>
      <c r="AA152" s="16">
        <v>23</v>
      </c>
      <c r="AB152" s="15">
        <v>0.1</v>
      </c>
      <c r="AE152" s="12">
        <v>118.32265542053341</v>
      </c>
      <c r="AF152" s="12">
        <v>933.58308203531817</v>
      </c>
      <c r="AG152" s="12">
        <v>414.00101301537018</v>
      </c>
      <c r="AH152" s="12">
        <v>228.98755631243509</v>
      </c>
      <c r="AI152" s="12">
        <v>152.85571867907856</v>
      </c>
      <c r="AJ152" s="12">
        <v>127.9805188368266</v>
      </c>
      <c r="AK152" s="12">
        <v>145.81880385807528</v>
      </c>
      <c r="AL152" s="12">
        <v>137.91104359859531</v>
      </c>
      <c r="AM152" s="12">
        <v>137.91104359859531</v>
      </c>
      <c r="AN152" s="12">
        <v>128.11684950956436</v>
      </c>
      <c r="AO152" s="12">
        <v>152.85571867907856</v>
      </c>
      <c r="AP152" s="12">
        <v>190.92163749575684</v>
      </c>
      <c r="AQ152" s="12">
        <v>0.24759659121845989</v>
      </c>
      <c r="AT152" s="12">
        <v>150</v>
      </c>
      <c r="AU152" s="33" t="s">
        <v>594</v>
      </c>
      <c r="AV152" s="9"/>
      <c r="AZ152" s="10" t="s">
        <v>407</v>
      </c>
      <c r="BD152" s="4"/>
      <c r="BE152" s="11">
        <v>301</v>
      </c>
      <c r="BF152" s="11">
        <v>301</v>
      </c>
      <c r="BG152" s="4"/>
      <c r="BI152" s="4"/>
      <c r="BJ152" s="4"/>
      <c r="BK152" s="4"/>
      <c r="BL152" s="6"/>
      <c r="BM152" s="4"/>
      <c r="BN152" s="4"/>
      <c r="BO152" s="4"/>
      <c r="BP152" s="4"/>
      <c r="BQ152" s="6"/>
      <c r="BR152" s="6"/>
      <c r="BS152" s="6"/>
      <c r="BU152" s="58">
        <v>271</v>
      </c>
      <c r="BX152" s="12">
        <v>299</v>
      </c>
      <c r="CG152" s="12">
        <v>297</v>
      </c>
      <c r="CI152" s="12">
        <v>297</v>
      </c>
      <c r="CK152" s="30" t="s">
        <v>761</v>
      </c>
    </row>
    <row r="153" spans="1:89" x14ac:dyDescent="0.25">
      <c r="A153" s="11">
        <v>1305</v>
      </c>
      <c r="B153" s="4">
        <v>13027</v>
      </c>
      <c r="C153" s="11">
        <v>272070</v>
      </c>
      <c r="D153" s="10"/>
      <c r="E153" s="10" t="s">
        <v>408</v>
      </c>
      <c r="F153" s="10" t="s">
        <v>396</v>
      </c>
      <c r="G153" s="10" t="s">
        <v>397</v>
      </c>
      <c r="H153" s="13">
        <v>10.879237805000001</v>
      </c>
      <c r="I153" s="13">
        <v>124.86551640499999</v>
      </c>
      <c r="J153" s="13"/>
      <c r="K153" s="13"/>
      <c r="L153" s="10" t="s">
        <v>413</v>
      </c>
      <c r="M153" s="11" t="s">
        <v>414</v>
      </c>
      <c r="N153" s="17"/>
      <c r="O153" s="17"/>
      <c r="P153" s="20"/>
      <c r="R153" s="5"/>
      <c r="S153" s="3"/>
      <c r="T153" s="3"/>
      <c r="U153" s="3"/>
      <c r="V153" s="3"/>
      <c r="W153" s="6"/>
      <c r="X153" s="3"/>
      <c r="AS153" s="12">
        <v>220</v>
      </c>
      <c r="AT153" s="12">
        <v>220</v>
      </c>
      <c r="AU153" s="33" t="s">
        <v>565</v>
      </c>
      <c r="AV153" s="9"/>
      <c r="AZ153" s="10">
        <v>202</v>
      </c>
      <c r="BA153" s="8">
        <v>1829</v>
      </c>
      <c r="BD153" s="4"/>
      <c r="BE153" s="11">
        <v>291</v>
      </c>
      <c r="BF153" s="11">
        <v>291</v>
      </c>
      <c r="BG153" s="4"/>
      <c r="BI153" s="4"/>
      <c r="BJ153" s="4"/>
      <c r="BK153" s="4"/>
      <c r="BL153" s="6"/>
      <c r="BM153" s="4"/>
      <c r="BN153" s="4"/>
      <c r="BO153" s="4"/>
      <c r="BP153" s="4"/>
      <c r="BQ153" s="6"/>
      <c r="BR153" s="6"/>
      <c r="BS153" s="6"/>
      <c r="BX153" s="12">
        <v>310</v>
      </c>
      <c r="CI153" s="12">
        <v>310</v>
      </c>
      <c r="CK153" s="30" t="s">
        <v>636</v>
      </c>
    </row>
    <row r="154" spans="1:89" x14ac:dyDescent="0.25">
      <c r="A154" s="11">
        <v>1305</v>
      </c>
      <c r="B154" s="4">
        <v>13027</v>
      </c>
      <c r="C154" s="11">
        <v>272070</v>
      </c>
      <c r="D154" s="10"/>
      <c r="E154" s="10" t="s">
        <v>408</v>
      </c>
      <c r="F154" s="10" t="s">
        <v>396</v>
      </c>
      <c r="G154" s="10" t="s">
        <v>397</v>
      </c>
      <c r="H154" s="13">
        <v>10.879237805000001</v>
      </c>
      <c r="I154" s="13">
        <v>124.86551640499999</v>
      </c>
      <c r="J154" s="13"/>
      <c r="K154" s="13"/>
      <c r="L154" s="10" t="s">
        <v>409</v>
      </c>
      <c r="M154" s="11" t="s">
        <v>410</v>
      </c>
      <c r="N154" s="17"/>
      <c r="O154" s="17"/>
      <c r="P154" s="20">
        <v>39820</v>
      </c>
      <c r="Q154" s="14">
        <v>24.4</v>
      </c>
      <c r="R154" s="5">
        <v>6.14</v>
      </c>
      <c r="S154" s="3"/>
      <c r="T154" s="26">
        <v>2162</v>
      </c>
      <c r="U154" s="27">
        <v>428</v>
      </c>
      <c r="V154" s="27">
        <v>29.6</v>
      </c>
      <c r="W154" s="6">
        <v>3.3000000000000002E-2</v>
      </c>
      <c r="X154" s="27">
        <v>646</v>
      </c>
      <c r="Y154" s="44">
        <v>28.8</v>
      </c>
      <c r="Z154" s="44">
        <v>3757</v>
      </c>
      <c r="AA154" s="27"/>
      <c r="AB154" s="6">
        <v>52.4</v>
      </c>
      <c r="AC154" s="6">
        <v>7.06</v>
      </c>
      <c r="AD154" s="6">
        <v>1.66</v>
      </c>
      <c r="AE154" s="12">
        <v>338.87173885490586</v>
      </c>
      <c r="AF154" s="12">
        <v>293.40793848826308</v>
      </c>
      <c r="AG154" s="12">
        <v>277.00953335940994</v>
      </c>
      <c r="AH154" s="12">
        <v>277.00953335940994</v>
      </c>
      <c r="AI154" s="12">
        <v>276.90373840018538</v>
      </c>
      <c r="AJ154" s="12">
        <v>275.8540709180121</v>
      </c>
      <c r="AK154" s="12">
        <v>244.57802077598296</v>
      </c>
      <c r="AL154" s="12">
        <v>301.63945338580288</v>
      </c>
      <c r="AM154" s="12">
        <v>276.90373840018538</v>
      </c>
      <c r="AN154" s="12">
        <v>307.88773862754562</v>
      </c>
      <c r="AO154" s="12">
        <v>276.90373840018538</v>
      </c>
      <c r="AP154" s="12">
        <v>276.95663587979766</v>
      </c>
      <c r="AQ154" s="12">
        <v>2.8278896040208834</v>
      </c>
      <c r="AT154" s="12">
        <v>280</v>
      </c>
      <c r="AU154" s="33" t="s">
        <v>566</v>
      </c>
      <c r="AV154" s="9"/>
      <c r="AW154" s="8"/>
      <c r="AZ154" s="10" t="s">
        <v>410</v>
      </c>
      <c r="BA154" s="8" t="s">
        <v>411</v>
      </c>
      <c r="BD154" s="4"/>
      <c r="BE154" s="11" t="s">
        <v>412</v>
      </c>
      <c r="BF154" s="11">
        <v>280</v>
      </c>
      <c r="BG154" s="4"/>
      <c r="BI154" s="26">
        <v>2162</v>
      </c>
      <c r="BJ154" s="27">
        <v>428</v>
      </c>
      <c r="BK154" s="27">
        <v>29.6</v>
      </c>
      <c r="BL154" s="6">
        <v>3.3000000000000002E-2</v>
      </c>
      <c r="BM154" s="27">
        <v>646</v>
      </c>
      <c r="BN154" s="44">
        <v>28.8</v>
      </c>
      <c r="BO154" s="44">
        <v>3757</v>
      </c>
      <c r="BP154" s="27"/>
      <c r="BQ154" s="6">
        <v>52.4</v>
      </c>
      <c r="BR154" s="6">
        <v>7.06</v>
      </c>
      <c r="BS154" s="6">
        <v>1.66</v>
      </c>
      <c r="BU154" s="12">
        <v>293</v>
      </c>
      <c r="BV154" s="12">
        <v>274</v>
      </c>
      <c r="BX154" s="12">
        <v>269</v>
      </c>
      <c r="CI154" s="12">
        <v>277</v>
      </c>
      <c r="CK154" s="30" t="s">
        <v>637</v>
      </c>
    </row>
    <row r="155" spans="1:89" x14ac:dyDescent="0.25">
      <c r="A155" s="11">
        <v>1306</v>
      </c>
      <c r="B155" s="4">
        <v>13029</v>
      </c>
      <c r="C155" s="11">
        <v>272020</v>
      </c>
      <c r="D155" s="10"/>
      <c r="E155" s="10" t="s">
        <v>415</v>
      </c>
      <c r="F155" s="10" t="s">
        <v>396</v>
      </c>
      <c r="G155" s="10" t="s">
        <v>397</v>
      </c>
      <c r="H155" s="13">
        <v>10.425836476000001</v>
      </c>
      <c r="I155" s="13">
        <v>123.134031686</v>
      </c>
      <c r="J155" s="13"/>
      <c r="K155" s="13"/>
      <c r="L155" s="10" t="s">
        <v>416</v>
      </c>
      <c r="N155" s="17"/>
      <c r="O155" s="17"/>
      <c r="P155" s="20"/>
      <c r="R155" s="5"/>
      <c r="S155" s="3"/>
      <c r="T155" s="3"/>
      <c r="U155" s="3"/>
      <c r="V155" s="3"/>
      <c r="W155" s="6"/>
      <c r="X155" s="3"/>
      <c r="AU155" s="36"/>
      <c r="AV155" s="9"/>
      <c r="AW155" s="8"/>
      <c r="BD155" s="4"/>
      <c r="BE155" s="11">
        <v>190</v>
      </c>
      <c r="BF155" s="11">
        <v>200</v>
      </c>
      <c r="BG155" s="4"/>
      <c r="BI155" s="4"/>
      <c r="BJ155" s="4"/>
      <c r="BK155" s="4"/>
      <c r="BL155" s="6"/>
      <c r="BM155" s="4"/>
      <c r="BN155" s="4"/>
      <c r="BO155" s="4"/>
      <c r="BP155" s="4"/>
      <c r="BQ155" s="6"/>
      <c r="BR155" s="6"/>
      <c r="BS155" s="6"/>
      <c r="CG155" s="12">
        <v>290</v>
      </c>
      <c r="CI155" s="12">
        <v>290</v>
      </c>
      <c r="CK155" s="30" t="s">
        <v>638</v>
      </c>
    </row>
    <row r="156" spans="1:89" x14ac:dyDescent="0.25">
      <c r="A156" s="11">
        <v>1307</v>
      </c>
      <c r="B156" s="4">
        <v>13032</v>
      </c>
      <c r="C156" s="11">
        <v>272010</v>
      </c>
      <c r="D156" s="10"/>
      <c r="E156" s="10" t="s">
        <v>417</v>
      </c>
      <c r="F156" s="10" t="s">
        <v>396</v>
      </c>
      <c r="G156" s="10" t="s">
        <v>397</v>
      </c>
      <c r="H156" s="13">
        <v>9.25</v>
      </c>
      <c r="I156" s="13">
        <v>123.17</v>
      </c>
      <c r="J156" s="13"/>
      <c r="K156" s="13"/>
      <c r="L156" s="10" t="s">
        <v>418</v>
      </c>
      <c r="N156" s="17"/>
      <c r="O156" s="17"/>
      <c r="P156" s="20"/>
      <c r="R156" s="5"/>
      <c r="S156" s="3"/>
      <c r="T156" s="3"/>
      <c r="U156" s="3"/>
      <c r="V156" s="3"/>
      <c r="W156" s="6"/>
      <c r="X156" s="3"/>
      <c r="AV156" s="9"/>
      <c r="AW156" s="8"/>
      <c r="AZ156" s="10" t="s">
        <v>419</v>
      </c>
      <c r="BD156" s="4"/>
      <c r="BE156" s="11">
        <v>310</v>
      </c>
      <c r="BF156" s="11">
        <v>324</v>
      </c>
      <c r="BG156" s="4"/>
      <c r="BI156" s="4"/>
      <c r="BJ156" s="4"/>
      <c r="BK156" s="4"/>
      <c r="BL156" s="6"/>
      <c r="BM156" s="4"/>
      <c r="BN156" s="4"/>
      <c r="BO156" s="4"/>
      <c r="BP156" s="4"/>
      <c r="BQ156" s="6"/>
      <c r="BR156" s="6"/>
      <c r="BS156" s="6"/>
      <c r="BV156" s="12">
        <v>310</v>
      </c>
      <c r="BX156" s="12">
        <v>269</v>
      </c>
      <c r="CI156" s="12">
        <v>310</v>
      </c>
      <c r="CK156" s="30" t="s">
        <v>639</v>
      </c>
    </row>
    <row r="157" spans="1:89" x14ac:dyDescent="0.25">
      <c r="A157" s="11">
        <v>1308</v>
      </c>
      <c r="B157" s="4">
        <v>13040</v>
      </c>
      <c r="C157" s="11">
        <v>271030</v>
      </c>
      <c r="D157" s="10"/>
      <c r="E157" s="10" t="s">
        <v>420</v>
      </c>
      <c r="F157" s="10" t="s">
        <v>396</v>
      </c>
      <c r="G157" s="10" t="s">
        <v>397</v>
      </c>
      <c r="H157" s="13">
        <v>6.9889999999999999</v>
      </c>
      <c r="I157" s="13">
        <v>125.26900000000001</v>
      </c>
      <c r="J157" s="13"/>
      <c r="K157" s="13"/>
      <c r="L157" s="10" t="s">
        <v>421</v>
      </c>
      <c r="N157" s="17"/>
      <c r="O157" s="17"/>
      <c r="P157" s="20"/>
      <c r="R157" s="5"/>
      <c r="S157" s="3"/>
      <c r="T157" s="3"/>
      <c r="U157" s="3"/>
      <c r="V157" s="3"/>
      <c r="W157" s="6"/>
      <c r="X157" s="3"/>
      <c r="AU157" s="33" t="s">
        <v>595</v>
      </c>
      <c r="AV157" s="9"/>
      <c r="AW157" s="8"/>
      <c r="AZ157" s="10" t="s">
        <v>422</v>
      </c>
      <c r="BD157" s="4"/>
      <c r="BE157" s="11">
        <v>300</v>
      </c>
      <c r="BF157" s="11">
        <v>300</v>
      </c>
      <c r="BG157" s="4"/>
      <c r="BI157" s="4"/>
      <c r="BJ157" s="4"/>
      <c r="BK157" s="4"/>
      <c r="BL157" s="6"/>
      <c r="BM157" s="4"/>
      <c r="BN157" s="4"/>
      <c r="BO157" s="4"/>
      <c r="BP157" s="4"/>
      <c r="BQ157" s="6"/>
      <c r="BR157" s="6"/>
      <c r="BS157" s="6"/>
      <c r="BU157" s="12">
        <v>314</v>
      </c>
      <c r="BV157" s="12">
        <v>293</v>
      </c>
      <c r="BX157" s="12">
        <v>332</v>
      </c>
      <c r="CG157" s="12">
        <v>335</v>
      </c>
      <c r="CI157" s="12">
        <v>300</v>
      </c>
      <c r="CK157" s="30" t="s">
        <v>640</v>
      </c>
    </row>
    <row r="158" spans="1:89" x14ac:dyDescent="0.25">
      <c r="A158" s="11">
        <v>1401</v>
      </c>
      <c r="B158" s="4">
        <v>14011</v>
      </c>
      <c r="C158" s="11">
        <v>266070</v>
      </c>
      <c r="D158" s="10"/>
      <c r="E158" s="10" t="s">
        <v>423</v>
      </c>
      <c r="F158" s="10" t="s">
        <v>424</v>
      </c>
      <c r="G158" s="10" t="s">
        <v>424</v>
      </c>
      <c r="H158" s="13">
        <v>1.229094028</v>
      </c>
      <c r="I158" s="13">
        <v>124.851797285</v>
      </c>
      <c r="J158" s="13"/>
      <c r="K158" s="13" t="s">
        <v>65</v>
      </c>
      <c r="L158" s="10" t="s">
        <v>428</v>
      </c>
      <c r="M158" s="17" t="s">
        <v>429</v>
      </c>
      <c r="N158" s="17"/>
      <c r="O158" s="17"/>
      <c r="P158" s="20"/>
      <c r="Q158" s="14" t="s">
        <v>430</v>
      </c>
      <c r="R158" s="5">
        <v>6</v>
      </c>
      <c r="S158" s="3">
        <v>1220</v>
      </c>
      <c r="T158" s="3">
        <v>168.5</v>
      </c>
      <c r="U158" s="3">
        <v>13.27</v>
      </c>
      <c r="V158" s="3">
        <v>3.09</v>
      </c>
      <c r="W158" s="6">
        <v>38.26</v>
      </c>
      <c r="X158" s="3">
        <v>145.27000000000001</v>
      </c>
      <c r="Y158" s="16">
        <v>120</v>
      </c>
      <c r="Z158" s="16">
        <v>167.33</v>
      </c>
      <c r="AA158" s="16">
        <v>56.85</v>
      </c>
      <c r="AB158" s="15">
        <v>10.75</v>
      </c>
      <c r="AC158" s="15">
        <v>0.09</v>
      </c>
      <c r="AE158" s="12">
        <v>58.75328625530409</v>
      </c>
      <c r="AF158" s="12">
        <v>213.93199292940739</v>
      </c>
      <c r="AG158" s="12">
        <v>184.36840673902782</v>
      </c>
      <c r="AH158" s="12">
        <v>0</v>
      </c>
      <c r="AI158" s="12">
        <v>159.17366628987918</v>
      </c>
      <c r="AJ158" s="12">
        <v>135.10626075551204</v>
      </c>
      <c r="AK158" s="12">
        <v>151.0625514170423</v>
      </c>
      <c r="AL158" s="12">
        <v>145.64132357300326</v>
      </c>
      <c r="AM158" s="12">
        <v>145.64132357300326</v>
      </c>
      <c r="AN158" s="12">
        <v>102.19730491415368</v>
      </c>
      <c r="AO158" s="12">
        <v>135.10626075551204</v>
      </c>
      <c r="AP158" s="12">
        <v>67.55313037775602</v>
      </c>
      <c r="AQ158" s="12">
        <v>1.3125729995547641</v>
      </c>
      <c r="AR158" s="12">
        <v>322</v>
      </c>
      <c r="AT158" s="12">
        <v>320</v>
      </c>
      <c r="AU158" s="33" t="s">
        <v>567</v>
      </c>
      <c r="AV158" s="9"/>
      <c r="AW158" s="8"/>
      <c r="AY158" s="17" t="s">
        <v>431</v>
      </c>
      <c r="AZ158" s="10" t="s">
        <v>432</v>
      </c>
      <c r="BD158" s="4"/>
      <c r="BE158" s="11">
        <v>350</v>
      </c>
      <c r="BF158" s="11">
        <v>350</v>
      </c>
      <c r="BG158" s="4">
        <v>5.15</v>
      </c>
      <c r="BH158" s="8">
        <v>1638</v>
      </c>
      <c r="BI158" s="4">
        <v>203.9</v>
      </c>
      <c r="BJ158" s="4">
        <v>57.67</v>
      </c>
      <c r="BK158" s="4">
        <v>0.47</v>
      </c>
      <c r="BL158" s="6" t="s">
        <v>433</v>
      </c>
      <c r="BM158" s="4">
        <v>736.25</v>
      </c>
      <c r="BN158" s="4">
        <v>20.64</v>
      </c>
      <c r="BO158" s="4">
        <v>354.75</v>
      </c>
      <c r="BP158" s="4">
        <v>45.57</v>
      </c>
      <c r="BQ158" s="6">
        <v>24.37</v>
      </c>
      <c r="BR158" s="6">
        <v>1.91</v>
      </c>
      <c r="BS158" s="6"/>
      <c r="BT158" s="12">
        <v>194.60065543904187</v>
      </c>
      <c r="BU158" s="12">
        <v>331.60083352346646</v>
      </c>
      <c r="BV158" s="12">
        <v>298.59016064339016</v>
      </c>
      <c r="BW158" s="12">
        <v>296.37837399119275</v>
      </c>
      <c r="BX158" s="12">
        <v>290.35161902003676</v>
      </c>
      <c r="BY158" s="12">
        <v>292.95769442543485</v>
      </c>
      <c r="BZ158" s="12">
        <v>254.77693744945941</v>
      </c>
      <c r="CA158" s="12">
        <v>321.03599972523295</v>
      </c>
      <c r="CB158" s="12">
        <v>290.35161902003676</v>
      </c>
      <c r="CC158" s="12">
        <v>242.47613722953932</v>
      </c>
      <c r="CD158" s="12">
        <v>290.35161902003676</v>
      </c>
      <c r="CE158" s="12">
        <v>293.36499650561473</v>
      </c>
      <c r="CF158" s="12">
        <v>1.9728657437561079</v>
      </c>
      <c r="CI158" s="12">
        <v>290</v>
      </c>
      <c r="CK158" s="30" t="s">
        <v>663</v>
      </c>
    </row>
    <row r="159" spans="1:89" x14ac:dyDescent="0.25">
      <c r="A159" s="11">
        <v>1401</v>
      </c>
      <c r="B159" s="4">
        <v>14011</v>
      </c>
      <c r="C159" s="11">
        <v>266070</v>
      </c>
      <c r="D159" s="10"/>
      <c r="E159" s="10" t="s">
        <v>423</v>
      </c>
      <c r="F159" s="10" t="s">
        <v>424</v>
      </c>
      <c r="G159" s="10" t="s">
        <v>424</v>
      </c>
      <c r="H159" s="13">
        <v>1.229094028</v>
      </c>
      <c r="I159" s="13">
        <v>124.851797285</v>
      </c>
      <c r="J159" s="13"/>
      <c r="K159" s="13" t="s">
        <v>65</v>
      </c>
      <c r="L159" s="17" t="s">
        <v>425</v>
      </c>
      <c r="M159" s="8" t="s">
        <v>426</v>
      </c>
      <c r="N159" s="19"/>
      <c r="O159" s="17"/>
      <c r="P159" s="20"/>
      <c r="R159" s="5">
        <v>2.5</v>
      </c>
      <c r="S159" s="3">
        <v>2790</v>
      </c>
      <c r="T159" s="3">
        <v>239.39</v>
      </c>
      <c r="U159" s="3">
        <v>65.95</v>
      </c>
      <c r="V159" s="3">
        <v>34.72</v>
      </c>
      <c r="W159" s="6">
        <v>19.43</v>
      </c>
      <c r="X159" s="3">
        <v>342.96</v>
      </c>
      <c r="Y159" s="16">
        <v>642.52</v>
      </c>
      <c r="Z159" s="16">
        <v>209.84</v>
      </c>
      <c r="AB159" s="15">
        <v>2.46</v>
      </c>
      <c r="AE159" s="12">
        <v>107.02099795650349</v>
      </c>
      <c r="AF159" s="12">
        <v>328.60994310012165</v>
      </c>
      <c r="AG159" s="12">
        <v>244.72822563280477</v>
      </c>
      <c r="AH159" s="12">
        <v>61.570639623756819</v>
      </c>
      <c r="AI159" s="12">
        <v>219.92723154854008</v>
      </c>
      <c r="AJ159" s="12">
        <v>205.79042128309686</v>
      </c>
      <c r="AK159" s="12">
        <v>200.29176332941165</v>
      </c>
      <c r="AL159" s="12">
        <v>223.18788766002803</v>
      </c>
      <c r="AM159" s="12">
        <v>219.92723154854008</v>
      </c>
      <c r="AN159" s="12">
        <v>163.47411475252179</v>
      </c>
      <c r="AO159" s="12">
        <v>205.79042128309686</v>
      </c>
      <c r="AP159" s="12">
        <v>133.68053045342685</v>
      </c>
      <c r="AQ159" s="12">
        <v>1.3001275965902819</v>
      </c>
      <c r="AT159" s="12">
        <v>220</v>
      </c>
      <c r="AU159" s="33" t="s">
        <v>567</v>
      </c>
      <c r="AV159" s="9"/>
      <c r="AW159" s="8"/>
      <c r="AY159" s="17" t="s">
        <v>427</v>
      </c>
      <c r="BD159" s="4"/>
      <c r="BE159" s="11">
        <v>280</v>
      </c>
      <c r="BF159" s="11">
        <v>280</v>
      </c>
      <c r="BG159" s="4"/>
      <c r="BI159" s="4"/>
      <c r="BJ159" s="4"/>
      <c r="BK159" s="4"/>
      <c r="BL159" s="6"/>
      <c r="BM159" s="4"/>
      <c r="BN159" s="4"/>
      <c r="BO159" s="4"/>
      <c r="BP159" s="4"/>
      <c r="BQ159" s="6"/>
      <c r="BR159" s="6"/>
      <c r="BS159" s="6"/>
      <c r="CH159" s="58">
        <v>300</v>
      </c>
      <c r="CI159" s="58">
        <v>300</v>
      </c>
      <c r="CK159" s="30" t="s">
        <v>747</v>
      </c>
    </row>
    <row r="160" spans="1:89" x14ac:dyDescent="0.25">
      <c r="A160" s="11">
        <v>1501</v>
      </c>
      <c r="B160" s="4">
        <v>15006</v>
      </c>
      <c r="C160" s="11">
        <v>261070</v>
      </c>
      <c r="D160" s="10"/>
      <c r="E160" s="10" t="s">
        <v>434</v>
      </c>
      <c r="F160" s="10" t="s">
        <v>424</v>
      </c>
      <c r="G160" s="10" t="s">
        <v>424</v>
      </c>
      <c r="H160" s="13">
        <v>3.24468939</v>
      </c>
      <c r="I160" s="13">
        <v>98.507277958000003</v>
      </c>
      <c r="J160" s="13"/>
      <c r="K160" s="71" t="s">
        <v>65</v>
      </c>
      <c r="L160" s="10" t="s">
        <v>434</v>
      </c>
      <c r="M160" s="17"/>
      <c r="N160" s="17"/>
      <c r="O160" s="17"/>
      <c r="P160" s="20"/>
      <c r="Q160" s="40">
        <v>63</v>
      </c>
      <c r="R160" s="5"/>
      <c r="S160" s="8"/>
      <c r="T160" s="3"/>
      <c r="U160" s="3"/>
      <c r="V160" s="3"/>
      <c r="W160" s="6"/>
      <c r="X160" s="3"/>
      <c r="Y160" s="11"/>
      <c r="Z160" s="11"/>
      <c r="AA160" s="11"/>
      <c r="AU160" s="33" t="s">
        <v>568</v>
      </c>
      <c r="AV160" s="9"/>
      <c r="AW160" s="8"/>
      <c r="AZ160" s="10" t="s">
        <v>435</v>
      </c>
      <c r="BA160" s="8">
        <v>1994</v>
      </c>
      <c r="BD160" s="4"/>
      <c r="BE160" s="11">
        <v>284</v>
      </c>
      <c r="BF160" s="38">
        <v>290</v>
      </c>
      <c r="BG160" s="46">
        <v>6.2</v>
      </c>
      <c r="BI160" s="4"/>
      <c r="BJ160" s="4"/>
      <c r="BK160" s="4"/>
      <c r="BL160" s="6"/>
      <c r="BM160" s="4"/>
      <c r="BN160" s="4"/>
      <c r="BO160" s="4"/>
      <c r="BP160" s="4"/>
      <c r="BQ160" s="6"/>
      <c r="BR160" s="6"/>
      <c r="BS160" s="6"/>
      <c r="CK160" s="30" t="s">
        <v>641</v>
      </c>
    </row>
    <row r="161" spans="1:90" x14ac:dyDescent="0.25">
      <c r="A161" s="11">
        <v>1502</v>
      </c>
      <c r="B161" s="4">
        <v>15010</v>
      </c>
      <c r="C161" s="11">
        <v>261110</v>
      </c>
      <c r="D161" s="10"/>
      <c r="E161" s="10" t="s">
        <v>436</v>
      </c>
      <c r="F161" s="10" t="s">
        <v>424</v>
      </c>
      <c r="G161" s="10" t="s">
        <v>424</v>
      </c>
      <c r="H161" s="13">
        <v>1.555679437</v>
      </c>
      <c r="I161" s="13">
        <v>99.253882820000001</v>
      </c>
      <c r="J161" s="13"/>
      <c r="K161" s="13" t="s">
        <v>65</v>
      </c>
      <c r="L161" s="10" t="s">
        <v>437</v>
      </c>
      <c r="M161" s="17" t="s">
        <v>438</v>
      </c>
      <c r="N161" s="17"/>
      <c r="O161" s="17"/>
      <c r="P161" s="20">
        <v>34144</v>
      </c>
      <c r="Q161" s="14">
        <v>96</v>
      </c>
      <c r="R161" s="5">
        <v>7.8</v>
      </c>
      <c r="S161" s="3"/>
      <c r="T161" s="26">
        <v>694.9</v>
      </c>
      <c r="U161" s="27">
        <v>68.25</v>
      </c>
      <c r="V161" s="27">
        <v>7.07</v>
      </c>
      <c r="W161" s="6">
        <v>0.67</v>
      </c>
      <c r="X161" s="27">
        <v>124.2</v>
      </c>
      <c r="Y161" s="44">
        <v>393</v>
      </c>
      <c r="Z161" s="44">
        <v>580</v>
      </c>
      <c r="AA161" s="27">
        <v>463</v>
      </c>
      <c r="AB161" s="6">
        <v>18.809999999999999</v>
      </c>
      <c r="AC161" s="6">
        <v>4.12</v>
      </c>
      <c r="AD161" s="6">
        <v>1.3</v>
      </c>
      <c r="AE161" s="12">
        <v>163.14372181809023</v>
      </c>
      <c r="AF161" s="12">
        <v>230.87135505585991</v>
      </c>
      <c r="AG161" s="12">
        <v>217.21100054616721</v>
      </c>
      <c r="AH161" s="12">
        <v>210.40947622249718</v>
      </c>
      <c r="AI161" s="12">
        <v>149.67022389552028</v>
      </c>
      <c r="AJ161" s="12">
        <v>124.40328999478612</v>
      </c>
      <c r="AK161" s="12">
        <v>143.1658157197898</v>
      </c>
      <c r="AL161" s="12">
        <v>134.03628345211786</v>
      </c>
      <c r="AM161" s="12">
        <v>134.03628345211786</v>
      </c>
      <c r="AN161" s="12">
        <v>148.59000263510404</v>
      </c>
      <c r="AO161" s="12">
        <v>149.67022389552028</v>
      </c>
      <c r="AP161" s="12">
        <v>180.03985005900873</v>
      </c>
      <c r="AQ161" s="12">
        <v>2.2180907662149569</v>
      </c>
      <c r="AT161" s="12">
        <v>210</v>
      </c>
      <c r="AU161" s="33" t="s">
        <v>569</v>
      </c>
      <c r="AV161" s="9"/>
      <c r="AW161" s="8"/>
      <c r="BD161" s="4"/>
      <c r="BE161" s="11">
        <v>260</v>
      </c>
      <c r="BF161" s="11">
        <v>260</v>
      </c>
      <c r="BG161" s="4"/>
      <c r="BI161" s="4"/>
      <c r="BJ161" s="4"/>
      <c r="BK161" s="4"/>
      <c r="BL161" s="6"/>
      <c r="BM161" s="4"/>
      <c r="BN161" s="4"/>
      <c r="BO161" s="4"/>
      <c r="BP161" s="4"/>
      <c r="BQ161" s="6"/>
      <c r="BR161" s="6"/>
      <c r="BS161" s="6"/>
      <c r="CK161" s="30" t="s">
        <v>642</v>
      </c>
    </row>
    <row r="162" spans="1:90" x14ac:dyDescent="0.25">
      <c r="A162" s="11">
        <v>1504</v>
      </c>
      <c r="B162" s="4">
        <v>15010</v>
      </c>
      <c r="C162" s="11">
        <v>261110</v>
      </c>
      <c r="D162" s="10"/>
      <c r="E162" s="10" t="s">
        <v>436</v>
      </c>
      <c r="F162" s="10" t="s">
        <v>424</v>
      </c>
      <c r="G162" s="10" t="s">
        <v>424</v>
      </c>
      <c r="H162" s="13">
        <v>1.555679437</v>
      </c>
      <c r="I162" s="13">
        <v>99.253882820000001</v>
      </c>
      <c r="J162" s="13"/>
      <c r="K162" s="13"/>
      <c r="L162" s="36" t="s">
        <v>440</v>
      </c>
      <c r="M162" s="8" t="s">
        <v>441</v>
      </c>
      <c r="N162" s="17"/>
      <c r="O162" s="17"/>
      <c r="P162" s="20">
        <v>34147</v>
      </c>
      <c r="Q162" s="14">
        <v>96</v>
      </c>
      <c r="R162" s="5">
        <v>8.65</v>
      </c>
      <c r="S162" s="3"/>
      <c r="T162" s="26">
        <v>680.4</v>
      </c>
      <c r="U162" s="27">
        <v>114</v>
      </c>
      <c r="V162" s="27">
        <v>2.2999999999999998</v>
      </c>
      <c r="W162" s="6">
        <v>0.02</v>
      </c>
      <c r="X162" s="27">
        <v>244.4</v>
      </c>
      <c r="Y162" s="44">
        <v>79</v>
      </c>
      <c r="Z162" s="44">
        <v>947</v>
      </c>
      <c r="AA162" s="27">
        <v>126</v>
      </c>
      <c r="AB162" s="6">
        <v>35.880000000000003</v>
      </c>
      <c r="AC162" s="6">
        <v>6.31</v>
      </c>
      <c r="AD162" s="6">
        <v>7</v>
      </c>
      <c r="AE162" s="12">
        <v>268.80411224131876</v>
      </c>
      <c r="AF162" s="12">
        <v>277.15773704239905</v>
      </c>
      <c r="AG162" s="12">
        <v>267.10484128576604</v>
      </c>
      <c r="AH162" s="12">
        <v>267.10484128576604</v>
      </c>
      <c r="AI162" s="12">
        <v>194.03318332329445</v>
      </c>
      <c r="AJ162" s="12">
        <v>175.17553051598208</v>
      </c>
      <c r="AK162" s="12">
        <v>179.5703497948852</v>
      </c>
      <c r="AL162" s="12">
        <v>189.40634201122299</v>
      </c>
      <c r="AM162" s="12">
        <v>189.40634201122299</v>
      </c>
      <c r="AN162" s="12">
        <v>229.10522712627088</v>
      </c>
      <c r="AO162" s="12">
        <v>194.03318332329445</v>
      </c>
      <c r="AP162" s="12">
        <v>230.56901230453025</v>
      </c>
      <c r="AQ162" s="12">
        <v>2.6068850613118824</v>
      </c>
      <c r="AR162" s="12">
        <v>300</v>
      </c>
      <c r="AS162" s="12">
        <v>270</v>
      </c>
      <c r="AT162" s="58">
        <v>270</v>
      </c>
      <c r="AU162" s="33" t="s">
        <v>570</v>
      </c>
      <c r="AV162" s="9"/>
      <c r="AW162" s="8"/>
      <c r="BA162" s="8">
        <v>2300</v>
      </c>
      <c r="BD162" s="4"/>
      <c r="BE162" s="11">
        <v>310</v>
      </c>
      <c r="BF162" s="11">
        <v>310</v>
      </c>
      <c r="BG162" s="4"/>
      <c r="BI162" s="4"/>
      <c r="BJ162" s="4"/>
      <c r="BK162" s="4"/>
      <c r="BL162" s="6"/>
      <c r="BM162" s="4"/>
      <c r="BN162" s="4"/>
      <c r="BO162" s="4"/>
      <c r="BP162" s="4"/>
      <c r="BQ162" s="6"/>
      <c r="BR162" s="6"/>
      <c r="BS162" s="6"/>
      <c r="BV162" s="12">
        <v>270</v>
      </c>
      <c r="CI162" s="12">
        <v>270</v>
      </c>
      <c r="CK162" s="30" t="s">
        <v>665</v>
      </c>
    </row>
    <row r="163" spans="1:90" x14ac:dyDescent="0.25">
      <c r="A163" s="11">
        <v>1503</v>
      </c>
      <c r="B163" s="4">
        <v>15010</v>
      </c>
      <c r="C163" s="11">
        <v>261110</v>
      </c>
      <c r="D163" s="10"/>
      <c r="E163" s="10" t="s">
        <v>436</v>
      </c>
      <c r="F163" s="10" t="s">
        <v>424</v>
      </c>
      <c r="G163" s="10" t="s">
        <v>424</v>
      </c>
      <c r="H163" s="13">
        <v>1.555679437</v>
      </c>
      <c r="I163" s="13">
        <v>99.253882820000001</v>
      </c>
      <c r="J163" s="13"/>
      <c r="K163" s="13"/>
      <c r="L163" s="10" t="s">
        <v>436</v>
      </c>
      <c r="M163" s="17" t="s">
        <v>439</v>
      </c>
      <c r="N163" s="17"/>
      <c r="O163" s="17"/>
      <c r="P163" s="20">
        <v>33805</v>
      </c>
      <c r="Q163" s="14">
        <v>72</v>
      </c>
      <c r="R163" s="5">
        <v>7.5</v>
      </c>
      <c r="S163" s="3"/>
      <c r="T163" s="26">
        <v>227</v>
      </c>
      <c r="U163" s="27">
        <v>16.5</v>
      </c>
      <c r="V163" s="27">
        <v>96.3</v>
      </c>
      <c r="W163" s="6">
        <v>4.43</v>
      </c>
      <c r="X163" s="27">
        <v>116</v>
      </c>
      <c r="Y163" s="44">
        <v>57</v>
      </c>
      <c r="Z163" s="44">
        <v>288</v>
      </c>
      <c r="AA163" s="27">
        <v>390</v>
      </c>
      <c r="AB163" s="6">
        <v>2.99</v>
      </c>
      <c r="AC163" s="6">
        <v>0.69</v>
      </c>
      <c r="AD163" s="6">
        <v>0.56000000000000005</v>
      </c>
      <c r="AE163" s="12">
        <v>89.5</v>
      </c>
      <c r="AF163" s="12">
        <v>208.1</v>
      </c>
      <c r="AG163" s="12">
        <v>89.9</v>
      </c>
      <c r="AH163" s="12">
        <v>89.9</v>
      </c>
      <c r="AI163" s="12">
        <v>145.69999999999999</v>
      </c>
      <c r="AJ163" s="12">
        <v>119.9</v>
      </c>
      <c r="AK163" s="12">
        <v>139.80000000000001</v>
      </c>
      <c r="AL163" s="12">
        <v>129.19999999999999</v>
      </c>
      <c r="AM163" s="12">
        <v>129.19999999999999</v>
      </c>
      <c r="AN163" s="12">
        <v>109.3</v>
      </c>
      <c r="AO163" s="12">
        <v>119.9</v>
      </c>
      <c r="AP163" s="12">
        <v>104.9</v>
      </c>
      <c r="AQ163" s="12">
        <v>1.7</v>
      </c>
      <c r="AT163" s="12">
        <v>145</v>
      </c>
      <c r="AU163" s="33" t="s">
        <v>570</v>
      </c>
      <c r="AV163" s="9"/>
      <c r="AW163" s="8"/>
      <c r="BD163" s="4"/>
      <c r="BG163" s="4"/>
      <c r="BI163" s="4"/>
      <c r="BJ163" s="4"/>
      <c r="BK163" s="4"/>
      <c r="BL163" s="6"/>
      <c r="BM163" s="4"/>
      <c r="BN163" s="4"/>
      <c r="BO163" s="4"/>
      <c r="BP163" s="4"/>
      <c r="BQ163" s="6"/>
      <c r="BR163" s="6"/>
      <c r="BS163" s="6"/>
    </row>
    <row r="164" spans="1:90" ht="15" customHeight="1" x14ac:dyDescent="0.25">
      <c r="A164" s="11">
        <v>1505</v>
      </c>
      <c r="B164" s="4">
        <v>15018</v>
      </c>
      <c r="C164" s="11">
        <v>261170</v>
      </c>
      <c r="D164" s="10"/>
      <c r="E164" s="10" t="s">
        <v>442</v>
      </c>
      <c r="F164" s="10" t="s">
        <v>424</v>
      </c>
      <c r="G164" s="10" t="s">
        <v>424</v>
      </c>
      <c r="H164" s="13">
        <v>-1.6960020259999999</v>
      </c>
      <c r="I164" s="13">
        <v>101.266839684</v>
      </c>
      <c r="J164" s="13"/>
      <c r="K164" s="13"/>
      <c r="L164" s="10" t="s">
        <v>443</v>
      </c>
      <c r="M164" s="17" t="s">
        <v>444</v>
      </c>
      <c r="N164" s="17"/>
      <c r="O164" s="17"/>
      <c r="P164" s="20"/>
      <c r="Q164" s="14">
        <v>99</v>
      </c>
      <c r="R164" s="5">
        <v>8.3000000000000007</v>
      </c>
      <c r="S164" s="3"/>
      <c r="T164" s="3"/>
      <c r="U164" s="3"/>
      <c r="V164" s="3"/>
      <c r="W164" s="6"/>
      <c r="X164" s="3"/>
      <c r="AG164" s="12">
        <v>202</v>
      </c>
      <c r="AH164" s="12">
        <v>202</v>
      </c>
      <c r="AI164" s="12">
        <v>192</v>
      </c>
      <c r="AJ164" s="12">
        <v>182</v>
      </c>
      <c r="AT164" s="12">
        <v>190</v>
      </c>
      <c r="AU164" s="33" t="s">
        <v>571</v>
      </c>
      <c r="AV164" s="9"/>
      <c r="AW164" s="8"/>
      <c r="BD164" s="4"/>
      <c r="BG164" s="4"/>
      <c r="BI164" s="4"/>
      <c r="BJ164" s="4"/>
      <c r="BK164" s="4"/>
      <c r="BL164" s="6"/>
      <c r="BM164" s="4"/>
      <c r="BN164" s="4"/>
      <c r="BO164" s="4"/>
      <c r="BP164" s="4"/>
      <c r="BQ164" s="6"/>
      <c r="BR164" s="6"/>
      <c r="BS164" s="6"/>
    </row>
    <row r="165" spans="1:90" x14ac:dyDescent="0.25">
      <c r="A165" s="11">
        <v>1506</v>
      </c>
      <c r="B165" s="4">
        <v>15019</v>
      </c>
      <c r="C165" s="11">
        <v>261171</v>
      </c>
      <c r="D165" s="10"/>
      <c r="E165" s="10" t="s">
        <v>445</v>
      </c>
      <c r="F165" s="10" t="s">
        <v>424</v>
      </c>
      <c r="G165" s="10" t="s">
        <v>424</v>
      </c>
      <c r="H165" s="13">
        <v>-2.2806261060000002</v>
      </c>
      <c r="I165" s="13">
        <v>101.485473691</v>
      </c>
      <c r="J165" s="13"/>
      <c r="K165" s="13"/>
      <c r="L165" s="10" t="s">
        <v>446</v>
      </c>
      <c r="N165" s="17"/>
      <c r="O165" s="17"/>
      <c r="P165" s="20"/>
      <c r="R165" s="5"/>
      <c r="S165" s="3"/>
      <c r="T165" s="3"/>
      <c r="U165" s="3"/>
      <c r="V165" s="3"/>
      <c r="W165" s="6"/>
      <c r="X165" s="3"/>
      <c r="AV165" s="9"/>
      <c r="AW165" s="8"/>
      <c r="BD165" s="4"/>
      <c r="BG165" s="4"/>
      <c r="BI165" s="4"/>
      <c r="BJ165" s="4"/>
      <c r="BK165" s="4"/>
      <c r="BL165" s="6"/>
      <c r="BM165" s="4"/>
      <c r="BN165" s="4"/>
      <c r="BO165" s="4"/>
      <c r="BP165" s="4"/>
      <c r="BQ165" s="6"/>
      <c r="BR165" s="6"/>
      <c r="BS165" s="6"/>
    </row>
    <row r="166" spans="1:90" x14ac:dyDescent="0.25">
      <c r="A166" s="11">
        <v>1507</v>
      </c>
      <c r="B166" s="4">
        <v>15027</v>
      </c>
      <c r="C166" s="11">
        <v>261240</v>
      </c>
      <c r="D166" s="10"/>
      <c r="E166" s="10" t="s">
        <v>447</v>
      </c>
      <c r="F166" s="10" t="s">
        <v>424</v>
      </c>
      <c r="G166" s="10" t="s">
        <v>424</v>
      </c>
      <c r="H166" s="13">
        <v>-4.2216114940000002</v>
      </c>
      <c r="I166" s="13">
        <v>103.63704403600001</v>
      </c>
      <c r="J166" s="13"/>
      <c r="K166" s="13" t="s">
        <v>65</v>
      </c>
      <c r="L166" s="10" t="s">
        <v>448</v>
      </c>
      <c r="M166" s="8" t="s">
        <v>449</v>
      </c>
      <c r="N166" s="17"/>
      <c r="O166" s="17"/>
      <c r="P166" s="20"/>
      <c r="Q166" s="14">
        <v>95</v>
      </c>
      <c r="R166" s="5">
        <v>2.5</v>
      </c>
      <c r="S166" s="3"/>
      <c r="T166" s="3">
        <v>16</v>
      </c>
      <c r="U166" s="3">
        <v>5</v>
      </c>
      <c r="V166" s="3">
        <v>31</v>
      </c>
      <c r="W166" s="6">
        <v>0.1</v>
      </c>
      <c r="X166" s="3">
        <v>190</v>
      </c>
      <c r="Y166" s="16">
        <v>1240</v>
      </c>
      <c r="Z166" s="16">
        <v>1370</v>
      </c>
      <c r="AA166" s="16">
        <v>0</v>
      </c>
      <c r="AE166" s="12">
        <v>53.364232873835761</v>
      </c>
      <c r="AF166" s="12">
        <v>343.2169881661506</v>
      </c>
      <c r="AG166" s="12">
        <v>49.123935114691278</v>
      </c>
      <c r="AH166" s="12">
        <v>49.123935114691278</v>
      </c>
      <c r="AI166" s="12">
        <v>176.48559265489365</v>
      </c>
      <c r="AJ166" s="12">
        <v>154.84441832564494</v>
      </c>
      <c r="AK166" s="12">
        <v>165.30922329736563</v>
      </c>
      <c r="AL166" s="12">
        <v>167.13688407366027</v>
      </c>
      <c r="AM166" s="12">
        <v>167.13688407366027</v>
      </c>
      <c r="AN166" s="12">
        <v>110.25055847374801</v>
      </c>
      <c r="AO166" s="12">
        <v>154.84441832564494</v>
      </c>
      <c r="AP166" s="12">
        <v>101.98417672016811</v>
      </c>
      <c r="AQ166" s="12">
        <v>0.64491469057821038</v>
      </c>
      <c r="AS166" s="58">
        <v>240</v>
      </c>
      <c r="AT166" s="58">
        <v>240</v>
      </c>
      <c r="AU166" s="33" t="s">
        <v>572</v>
      </c>
      <c r="AV166" s="9"/>
      <c r="AW166" s="8"/>
      <c r="BD166" s="4"/>
      <c r="BF166" s="38">
        <v>270</v>
      </c>
      <c r="BG166" s="4"/>
      <c r="BI166" s="4"/>
      <c r="BJ166" s="4"/>
      <c r="BK166" s="4"/>
      <c r="BL166" s="6"/>
      <c r="BM166" s="4"/>
      <c r="BN166" s="4"/>
      <c r="BO166" s="4"/>
      <c r="BP166" s="4"/>
      <c r="BQ166" s="6"/>
      <c r="BR166" s="6"/>
      <c r="BS166" s="6"/>
      <c r="CK166" s="30" t="s">
        <v>643</v>
      </c>
    </row>
    <row r="167" spans="1:90" x14ac:dyDescent="0.25">
      <c r="A167" s="11">
        <v>1508</v>
      </c>
      <c r="B167" s="4">
        <v>15028</v>
      </c>
      <c r="C167" s="11">
        <v>261231</v>
      </c>
      <c r="D167" s="10"/>
      <c r="E167" s="10" t="s">
        <v>450</v>
      </c>
      <c r="F167" s="10" t="s">
        <v>424</v>
      </c>
      <c r="G167" s="10" t="s">
        <v>424</v>
      </c>
      <c r="H167" s="13">
        <v>-4.277166029</v>
      </c>
      <c r="I167" s="13">
        <v>103.31540658900001</v>
      </c>
      <c r="J167" s="13"/>
      <c r="K167" s="13"/>
      <c r="L167" s="10" t="s">
        <v>451</v>
      </c>
      <c r="N167" s="17"/>
      <c r="O167" s="17"/>
      <c r="P167" s="20"/>
      <c r="R167" s="5"/>
      <c r="S167" s="3"/>
      <c r="T167" s="3"/>
      <c r="U167" s="3"/>
      <c r="V167" s="3"/>
      <c r="W167" s="6"/>
      <c r="X167" s="3"/>
      <c r="AV167" s="9"/>
      <c r="AW167" s="8"/>
      <c r="BD167" s="4"/>
      <c r="BG167" s="4"/>
      <c r="BI167" s="4"/>
      <c r="BJ167" s="4"/>
      <c r="BK167" s="4"/>
      <c r="BL167" s="6"/>
      <c r="BM167" s="4"/>
      <c r="BN167" s="4"/>
      <c r="BO167" s="4"/>
      <c r="BP167" s="4"/>
      <c r="BQ167" s="6"/>
      <c r="BR167" s="6"/>
      <c r="BS167" s="6"/>
    </row>
    <row r="168" spans="1:90" ht="14.25" customHeight="1" x14ac:dyDescent="0.25">
      <c r="A168" s="11">
        <v>1509</v>
      </c>
      <c r="B168" s="4">
        <v>15033</v>
      </c>
      <c r="C168" s="11">
        <v>261280</v>
      </c>
      <c r="D168" s="10"/>
      <c r="E168" s="10" t="s">
        <v>452</v>
      </c>
      <c r="F168" s="10" t="s">
        <v>424</v>
      </c>
      <c r="G168" s="10" t="s">
        <v>424</v>
      </c>
      <c r="H168" s="13">
        <v>-5.3332790000000001</v>
      </c>
      <c r="I168" s="13">
        <v>104.59071299999999</v>
      </c>
      <c r="J168" s="13"/>
      <c r="K168" s="13"/>
      <c r="L168" s="10" t="s">
        <v>453</v>
      </c>
      <c r="M168" s="17" t="s">
        <v>454</v>
      </c>
      <c r="N168" s="17"/>
      <c r="O168" s="17"/>
      <c r="P168" s="20">
        <v>32874</v>
      </c>
      <c r="Q168" s="14">
        <v>98</v>
      </c>
      <c r="R168" s="5">
        <v>8.1999999999999993</v>
      </c>
      <c r="S168" s="3"/>
      <c r="T168" s="26">
        <v>458</v>
      </c>
      <c r="U168" s="27">
        <v>40</v>
      </c>
      <c r="V168" s="27">
        <v>19.8</v>
      </c>
      <c r="W168" s="6">
        <v>0.4</v>
      </c>
      <c r="X168" s="27">
        <v>295</v>
      </c>
      <c r="Y168" s="44">
        <v>60</v>
      </c>
      <c r="Z168" s="44">
        <v>705</v>
      </c>
      <c r="AA168" s="27">
        <v>85</v>
      </c>
      <c r="AB168" s="6">
        <v>19.7</v>
      </c>
      <c r="AC168" s="6">
        <v>1.61</v>
      </c>
      <c r="AD168" s="6">
        <v>1.7</v>
      </c>
      <c r="AE168" s="12">
        <v>153.02177876023853</v>
      </c>
      <c r="AF168" s="12">
        <v>221.7222888052321</v>
      </c>
      <c r="AG168" s="12">
        <v>191.49682302611308</v>
      </c>
      <c r="AH168" s="12">
        <v>191.49682302611308</v>
      </c>
      <c r="AI168" s="12">
        <v>208.06851132131339</v>
      </c>
      <c r="AJ168" s="12">
        <v>191.67759824982096</v>
      </c>
      <c r="AK168" s="12">
        <v>190.84921205917942</v>
      </c>
      <c r="AL168" s="12">
        <v>207.57809523086581</v>
      </c>
      <c r="AM168" s="12">
        <v>207.57809523086581</v>
      </c>
      <c r="AN168" s="12">
        <v>180.29993699555217</v>
      </c>
      <c r="AO168" s="12">
        <v>208.06851132131339</v>
      </c>
      <c r="AP168" s="12">
        <v>199.78266717371324</v>
      </c>
      <c r="AQ168" s="12">
        <v>2.1934543839442151</v>
      </c>
      <c r="AT168" s="12">
        <v>200</v>
      </c>
      <c r="AU168" s="33" t="s">
        <v>573</v>
      </c>
      <c r="AV168" s="9"/>
      <c r="AW168" s="8"/>
      <c r="BA168" s="39">
        <v>2300</v>
      </c>
      <c r="BD168" s="4"/>
      <c r="BF168" s="38">
        <v>280</v>
      </c>
      <c r="BG168" s="4"/>
      <c r="BI168" s="4"/>
      <c r="BJ168" s="4"/>
      <c r="BK168" s="4"/>
      <c r="BL168" s="6"/>
      <c r="BM168" s="4"/>
      <c r="BN168" s="4"/>
      <c r="BO168" s="4"/>
      <c r="BP168" s="4"/>
      <c r="BQ168" s="6"/>
      <c r="BR168" s="6"/>
      <c r="BS168" s="6"/>
      <c r="CH168" s="58">
        <v>310</v>
      </c>
      <c r="CI168" s="58">
        <v>310</v>
      </c>
      <c r="CK168" s="30" t="s">
        <v>644</v>
      </c>
      <c r="CL168" s="8" t="s">
        <v>664</v>
      </c>
    </row>
    <row r="169" spans="1:90" x14ac:dyDescent="0.25">
      <c r="A169" s="11">
        <v>1510</v>
      </c>
      <c r="B169" s="4">
        <v>15038</v>
      </c>
      <c r="C169" s="11">
        <v>263050</v>
      </c>
      <c r="D169" s="10"/>
      <c r="E169" s="10" t="s">
        <v>455</v>
      </c>
      <c r="F169" s="10" t="s">
        <v>424</v>
      </c>
      <c r="G169" s="10" t="s">
        <v>424</v>
      </c>
      <c r="H169" s="13">
        <v>-6.7265771799999996</v>
      </c>
      <c r="I169" s="13">
        <v>106.713202127</v>
      </c>
      <c r="J169" s="13"/>
      <c r="K169" s="13" t="s">
        <v>65</v>
      </c>
      <c r="L169" s="10" t="s">
        <v>455</v>
      </c>
      <c r="M169" s="17" t="s">
        <v>456</v>
      </c>
      <c r="N169" s="17"/>
      <c r="O169" s="17"/>
      <c r="P169" s="20"/>
      <c r="Q169" s="11">
        <v>95</v>
      </c>
      <c r="R169" s="4">
        <v>3.5</v>
      </c>
      <c r="S169" s="28"/>
      <c r="T169" s="4"/>
      <c r="U169" s="4"/>
      <c r="V169" s="4"/>
      <c r="W169" s="6"/>
      <c r="X169" s="4"/>
      <c r="Y169" s="11"/>
      <c r="Z169" s="11"/>
      <c r="AA169" s="11"/>
      <c r="AG169" s="12">
        <v>197</v>
      </c>
      <c r="AI169" s="12">
        <v>166</v>
      </c>
      <c r="AU169" s="33" t="s">
        <v>574</v>
      </c>
      <c r="AV169" s="9"/>
      <c r="AW169" s="8"/>
      <c r="BD169" s="4"/>
      <c r="BE169" s="11">
        <v>280</v>
      </c>
      <c r="BF169" s="11">
        <v>280</v>
      </c>
      <c r="BG169" s="4"/>
      <c r="BI169" s="4"/>
      <c r="BJ169" s="4"/>
      <c r="BK169" s="4"/>
      <c r="BL169" s="6"/>
      <c r="BM169" s="4"/>
      <c r="BN169" s="4"/>
      <c r="BO169" s="4">
        <v>6270</v>
      </c>
      <c r="BP169" s="4"/>
      <c r="BQ169" s="6"/>
      <c r="BR169" s="6"/>
      <c r="BS169" s="6"/>
      <c r="BV169" s="12">
        <v>288</v>
      </c>
      <c r="BX169" s="12">
        <v>304</v>
      </c>
      <c r="CI169" s="12">
        <v>300</v>
      </c>
      <c r="CK169" s="30" t="s">
        <v>645</v>
      </c>
    </row>
    <row r="170" spans="1:90" x14ac:dyDescent="0.25">
      <c r="A170" s="11">
        <v>1511</v>
      </c>
      <c r="B170" s="4">
        <v>15046</v>
      </c>
      <c r="C170" s="11">
        <v>263130</v>
      </c>
      <c r="D170" s="10"/>
      <c r="E170" s="10" t="s">
        <v>457</v>
      </c>
      <c r="F170" s="10" t="s">
        <v>424</v>
      </c>
      <c r="G170" s="10" t="s">
        <v>424</v>
      </c>
      <c r="H170" s="13">
        <v>-7.1460739350000004</v>
      </c>
      <c r="I170" s="13">
        <v>107.82605642199999</v>
      </c>
      <c r="J170" s="13"/>
      <c r="K170" s="13" t="s">
        <v>65</v>
      </c>
      <c r="L170" s="10" t="s">
        <v>458</v>
      </c>
      <c r="M170" s="11" t="s">
        <v>459</v>
      </c>
      <c r="N170" s="17"/>
      <c r="O170" s="17"/>
      <c r="P170" s="20"/>
      <c r="Q170" s="14">
        <v>95.4</v>
      </c>
      <c r="R170" s="5">
        <v>4.9000000000000004</v>
      </c>
      <c r="S170" s="3"/>
      <c r="T170" s="26">
        <v>19.5</v>
      </c>
      <c r="U170" s="27">
        <v>6.9</v>
      </c>
      <c r="V170" s="27">
        <v>25.1</v>
      </c>
      <c r="W170" s="6">
        <v>5.9</v>
      </c>
      <c r="X170" s="27">
        <f>2.1393*83.9</f>
        <v>179.48727000000002</v>
      </c>
      <c r="Y170" s="44">
        <v>133.4</v>
      </c>
      <c r="Z170" s="44">
        <v>7.2</v>
      </c>
      <c r="AA170" s="27">
        <v>22</v>
      </c>
      <c r="AB170" s="6">
        <v>4.63</v>
      </c>
      <c r="AC170" s="6"/>
      <c r="AE170" s="12">
        <v>64.958409777401357</v>
      </c>
      <c r="AF170" s="12">
        <v>358.32789542299031</v>
      </c>
      <c r="AG170" s="12">
        <v>64.286595540033602</v>
      </c>
      <c r="AH170" s="12">
        <v>64.286595540033602</v>
      </c>
      <c r="AI170" s="12">
        <v>172.69979691269549</v>
      </c>
      <c r="AJ170" s="12">
        <v>150.5011727042924</v>
      </c>
      <c r="AK170" s="12">
        <v>162.20888177787123</v>
      </c>
      <c r="AL170" s="12">
        <v>162.39645340052147</v>
      </c>
      <c r="AM170" s="12">
        <v>162.39645340052147</v>
      </c>
      <c r="AN170" s="12">
        <v>113.67743158896141</v>
      </c>
      <c r="AO170" s="12">
        <v>150.5011727042924</v>
      </c>
      <c r="AP170" s="12">
        <v>107.393884122163</v>
      </c>
      <c r="AQ170" s="12">
        <v>0.73684206412245812</v>
      </c>
      <c r="AT170" s="12">
        <v>170</v>
      </c>
      <c r="AU170" s="34" t="s">
        <v>596</v>
      </c>
      <c r="AV170" s="9"/>
      <c r="AW170" s="8"/>
      <c r="BD170" s="4"/>
      <c r="BE170" s="11">
        <v>240</v>
      </c>
      <c r="BF170" s="38">
        <v>250</v>
      </c>
      <c r="BG170" s="4"/>
      <c r="BI170" s="4"/>
      <c r="BJ170" s="4"/>
      <c r="BK170" s="4"/>
      <c r="BL170" s="6"/>
      <c r="BM170" s="4"/>
      <c r="BN170" s="4"/>
      <c r="BO170" s="4"/>
      <c r="BP170" s="4"/>
      <c r="BQ170" s="6"/>
      <c r="BR170" s="6"/>
      <c r="BS170" s="6"/>
      <c r="CK170" s="30" t="s">
        <v>646</v>
      </c>
    </row>
    <row r="171" spans="1:90" x14ac:dyDescent="0.25">
      <c r="A171" s="11">
        <v>1512</v>
      </c>
      <c r="B171" s="4">
        <v>15047</v>
      </c>
      <c r="C171" s="11">
        <v>263070</v>
      </c>
      <c r="D171" s="10"/>
      <c r="E171" s="10" t="s">
        <v>460</v>
      </c>
      <c r="F171" s="10" t="s">
        <v>424</v>
      </c>
      <c r="G171" s="10" t="s">
        <v>424</v>
      </c>
      <c r="H171" s="13">
        <v>-7.1663821270000003</v>
      </c>
      <c r="I171" s="13">
        <v>107.40185221500001</v>
      </c>
      <c r="J171" s="13"/>
      <c r="K171" s="71" t="s">
        <v>65</v>
      </c>
      <c r="L171" s="10" t="s">
        <v>461</v>
      </c>
      <c r="M171" s="17" t="s">
        <v>462</v>
      </c>
      <c r="O171" s="17"/>
      <c r="P171" s="20">
        <v>41091</v>
      </c>
      <c r="Q171" s="14">
        <v>64.3</v>
      </c>
      <c r="R171" s="5">
        <v>8.4</v>
      </c>
      <c r="S171" s="3"/>
      <c r="T171" s="3">
        <v>74</v>
      </c>
      <c r="U171" s="3">
        <v>16.5</v>
      </c>
      <c r="V171" s="3">
        <v>41.6</v>
      </c>
      <c r="W171" s="6">
        <v>16.7</v>
      </c>
      <c r="X171" s="3"/>
      <c r="Y171" s="44">
        <v>46.9</v>
      </c>
      <c r="Z171" s="44">
        <v>35.200000000000003</v>
      </c>
      <c r="AA171" s="27">
        <v>300.10000000000002</v>
      </c>
      <c r="AB171" s="6">
        <v>1.29</v>
      </c>
      <c r="AC171" s="6">
        <v>4.4900000000000002E-2</v>
      </c>
      <c r="AD171" s="6"/>
      <c r="AE171" s="12">
        <v>73.065029395593172</v>
      </c>
      <c r="AF171" s="12">
        <v>305.0315918677278</v>
      </c>
      <c r="AG171" s="12">
        <v>96.570430600025418</v>
      </c>
      <c r="AH171" s="12">
        <v>50.47522175598516</v>
      </c>
      <c r="AI171" s="12">
        <v>-1</v>
      </c>
      <c r="AJ171" s="12">
        <v>-1</v>
      </c>
      <c r="AK171" s="12">
        <v>-1</v>
      </c>
      <c r="AL171" s="12">
        <v>-1</v>
      </c>
      <c r="AM171" s="12">
        <v>-1</v>
      </c>
      <c r="AN171" s="12">
        <v>73.065029395593172</v>
      </c>
      <c r="AO171" s="12">
        <v>-1</v>
      </c>
      <c r="AP171" s="12">
        <v>50.47522175598516</v>
      </c>
      <c r="AQ171" s="12">
        <v>1.0359481877752448</v>
      </c>
      <c r="AT171" s="12">
        <v>70</v>
      </c>
      <c r="AU171" s="33" t="s">
        <v>575</v>
      </c>
      <c r="AV171" s="9" t="s">
        <v>463</v>
      </c>
      <c r="AW171" s="8"/>
      <c r="BD171" s="4"/>
      <c r="BG171" s="4"/>
      <c r="BI171" s="4"/>
      <c r="BJ171" s="4"/>
      <c r="BK171" s="4"/>
      <c r="BL171" s="6"/>
      <c r="BM171" s="4"/>
      <c r="BN171" s="4"/>
      <c r="BO171" s="4"/>
      <c r="BP171" s="4"/>
      <c r="BQ171" s="6"/>
      <c r="BR171" s="6"/>
      <c r="BS171" s="6"/>
      <c r="CK171" s="30" t="s">
        <v>575</v>
      </c>
    </row>
    <row r="172" spans="1:90" x14ac:dyDescent="0.25">
      <c r="A172" s="11">
        <v>1513</v>
      </c>
      <c r="B172" s="4">
        <v>15049</v>
      </c>
      <c r="C172" s="11">
        <v>263080</v>
      </c>
      <c r="D172" s="10"/>
      <c r="E172" s="10" t="s">
        <v>464</v>
      </c>
      <c r="F172" s="10" t="s">
        <v>424</v>
      </c>
      <c r="G172" s="10" t="s">
        <v>424</v>
      </c>
      <c r="H172" s="13">
        <v>-7.2106552410000004</v>
      </c>
      <c r="I172" s="13">
        <v>107.631791005</v>
      </c>
      <c r="J172" s="13"/>
      <c r="K172" s="13" t="s">
        <v>65</v>
      </c>
      <c r="L172" s="10" t="s">
        <v>465</v>
      </c>
      <c r="M172" s="17"/>
      <c r="N172" s="17"/>
      <c r="O172" s="17"/>
      <c r="P172" s="20"/>
      <c r="R172" s="5"/>
      <c r="S172" s="3"/>
      <c r="T172" s="3"/>
      <c r="U172" s="3"/>
      <c r="V172" s="3"/>
      <c r="W172" s="6"/>
      <c r="X172" s="3"/>
      <c r="AG172" s="12">
        <v>308</v>
      </c>
      <c r="AU172" s="33" t="s">
        <v>576</v>
      </c>
      <c r="AV172" s="9"/>
      <c r="AW172" s="8"/>
      <c r="BD172" s="4"/>
      <c r="BE172" s="11">
        <v>290</v>
      </c>
      <c r="BF172" s="11">
        <v>290</v>
      </c>
      <c r="BG172" s="4"/>
      <c r="BI172" s="4"/>
      <c r="BJ172" s="4"/>
      <c r="BK172" s="4"/>
      <c r="BL172" s="6"/>
      <c r="BM172" s="4"/>
      <c r="BN172" s="4"/>
      <c r="BO172" s="4"/>
      <c r="BP172" s="4"/>
      <c r="BQ172" s="6"/>
      <c r="BR172" s="6"/>
      <c r="BS172" s="6"/>
      <c r="BV172" s="12">
        <v>300</v>
      </c>
      <c r="CI172" s="12">
        <v>300</v>
      </c>
      <c r="CK172" s="30" t="s">
        <v>576</v>
      </c>
    </row>
    <row r="173" spans="1:90" x14ac:dyDescent="0.25">
      <c r="A173" s="11">
        <v>1514</v>
      </c>
      <c r="B173" s="4">
        <v>15050</v>
      </c>
      <c r="C173" s="11">
        <v>263200</v>
      </c>
      <c r="D173" s="10"/>
      <c r="E173" s="10" t="s">
        <v>466</v>
      </c>
      <c r="F173" s="10" t="s">
        <v>424</v>
      </c>
      <c r="G173" s="10" t="s">
        <v>424</v>
      </c>
      <c r="H173" s="13">
        <v>-7.218877</v>
      </c>
      <c r="I173" s="13">
        <v>109.907203</v>
      </c>
      <c r="J173" s="13"/>
      <c r="K173" s="71" t="s">
        <v>65</v>
      </c>
      <c r="L173" s="10" t="s">
        <v>467</v>
      </c>
      <c r="M173" s="17" t="s">
        <v>468</v>
      </c>
      <c r="N173" s="17"/>
      <c r="O173" s="17"/>
      <c r="P173" s="20">
        <v>41091</v>
      </c>
      <c r="Q173" s="14">
        <v>70.099999999999994</v>
      </c>
      <c r="R173" s="5">
        <v>6.8</v>
      </c>
      <c r="S173" s="3"/>
      <c r="T173" s="26">
        <v>16.600000000000001</v>
      </c>
      <c r="U173" s="27">
        <v>20.3</v>
      </c>
      <c r="V173" s="27">
        <v>23.8</v>
      </c>
      <c r="W173" s="6">
        <v>11.2</v>
      </c>
      <c r="X173" s="27"/>
      <c r="Y173" s="44">
        <v>16.600000000000001</v>
      </c>
      <c r="Z173" s="44">
        <v>9</v>
      </c>
      <c r="AA173" s="27">
        <v>124.4</v>
      </c>
      <c r="AB173" s="6">
        <v>0.09</v>
      </c>
      <c r="AC173" s="6">
        <v>2.5000000000000001E-3</v>
      </c>
      <c r="AE173" s="12">
        <v>82.948154130007083</v>
      </c>
      <c r="AF173" s="12">
        <v>562.88387807393531</v>
      </c>
      <c r="AG173" s="12">
        <v>99.459191960688997</v>
      </c>
      <c r="AH173" s="12">
        <v>50.405641653075634</v>
      </c>
      <c r="AI173" s="12">
        <v>-1</v>
      </c>
      <c r="AJ173" s="12">
        <v>-1</v>
      </c>
      <c r="AK173" s="12">
        <v>-1</v>
      </c>
      <c r="AL173" s="12">
        <v>-1</v>
      </c>
      <c r="AM173" s="12">
        <v>-1</v>
      </c>
      <c r="AN173" s="12">
        <v>82.948154130007083</v>
      </c>
      <c r="AO173" s="12">
        <v>-1</v>
      </c>
      <c r="AP173" s="12">
        <v>50.405641653075634</v>
      </c>
      <c r="AQ173" s="12">
        <v>0.40583087687105918</v>
      </c>
      <c r="AT173" s="12">
        <v>100</v>
      </c>
      <c r="AU173" s="33" t="s">
        <v>575</v>
      </c>
      <c r="AV173" s="9"/>
      <c r="AW173" s="8"/>
      <c r="AZ173" s="10" t="s">
        <v>469</v>
      </c>
      <c r="BD173" s="4"/>
      <c r="BG173" s="4">
        <v>7.5</v>
      </c>
      <c r="BI173" s="26">
        <v>11460</v>
      </c>
      <c r="BJ173" s="27">
        <v>3340</v>
      </c>
      <c r="BK173" s="27">
        <v>860</v>
      </c>
      <c r="BL173" s="6"/>
      <c r="BM173" s="27">
        <v>1145</v>
      </c>
      <c r="BN173" s="44"/>
      <c r="BO173" s="44">
        <v>28400</v>
      </c>
      <c r="BP173" s="27"/>
      <c r="BQ173" s="6"/>
      <c r="BR173" s="6">
        <v>60</v>
      </c>
      <c r="BS173" s="6"/>
      <c r="BT173" s="12">
        <v>-1</v>
      </c>
      <c r="BU173" s="12">
        <v>335.04847585960488</v>
      </c>
      <c r="BV173" s="12">
        <v>309.21399705812087</v>
      </c>
      <c r="BW173" s="12">
        <v>309.21399705812087</v>
      </c>
      <c r="BX173" s="12">
        <v>341.05953921203093</v>
      </c>
      <c r="BY173" s="12">
        <v>359.515198154058</v>
      </c>
      <c r="BZ173" s="12">
        <v>292.3981209048934</v>
      </c>
      <c r="CA173" s="12">
        <v>397.45332576657097</v>
      </c>
      <c r="CB173" s="12">
        <v>341.05953921203093</v>
      </c>
      <c r="CC173" s="12">
        <v>341.05953921203093</v>
      </c>
      <c r="CD173" s="12">
        <v>341.05953921203093</v>
      </c>
      <c r="CE173" s="12">
        <v>325.1367681350759</v>
      </c>
      <c r="CF173" s="12">
        <v>-1</v>
      </c>
      <c r="CI173" s="12">
        <v>340</v>
      </c>
      <c r="CK173" s="30" t="s">
        <v>632</v>
      </c>
    </row>
    <row r="174" spans="1:90" x14ac:dyDescent="0.25">
      <c r="A174" s="11">
        <v>1515</v>
      </c>
      <c r="B174" s="4">
        <v>15052</v>
      </c>
      <c r="C174" s="11">
        <v>263140</v>
      </c>
      <c r="D174" s="10"/>
      <c r="E174" s="10" t="s">
        <v>762</v>
      </c>
      <c r="F174" s="10" t="s">
        <v>424</v>
      </c>
      <c r="G174" s="10" t="s">
        <v>424</v>
      </c>
      <c r="H174" s="13">
        <v>-7.2259085970000001</v>
      </c>
      <c r="I174" s="13">
        <v>108.066256049</v>
      </c>
      <c r="J174" s="13"/>
      <c r="K174" s="13" t="s">
        <v>65</v>
      </c>
      <c r="L174" s="10" t="s">
        <v>470</v>
      </c>
      <c r="M174" s="17"/>
      <c r="N174" s="17"/>
      <c r="O174" s="17"/>
      <c r="P174" s="20"/>
      <c r="R174" s="5"/>
      <c r="S174" s="3"/>
      <c r="T174" s="3"/>
      <c r="U174" s="3"/>
      <c r="V174" s="3"/>
      <c r="W174" s="6"/>
      <c r="X174" s="3"/>
      <c r="AR174" s="12">
        <v>310</v>
      </c>
      <c r="AT174" s="12">
        <v>310</v>
      </c>
      <c r="AV174" s="9"/>
      <c r="AW174" s="8"/>
      <c r="AZ174" s="68" t="s">
        <v>471</v>
      </c>
      <c r="BD174" s="20">
        <v>32874</v>
      </c>
      <c r="BE174" s="11">
        <v>279</v>
      </c>
      <c r="BF174" s="11">
        <v>279</v>
      </c>
      <c r="BG174" s="4"/>
      <c r="BI174" s="26">
        <v>2983</v>
      </c>
      <c r="BJ174" s="27">
        <v>999</v>
      </c>
      <c r="BK174" s="27">
        <v>726</v>
      </c>
      <c r="BL174" s="6">
        <v>1.03</v>
      </c>
      <c r="BM174" s="27">
        <v>1129.55</v>
      </c>
      <c r="BN174" s="44">
        <v>14</v>
      </c>
      <c r="BO174" s="44">
        <v>7014</v>
      </c>
      <c r="BP174" s="27"/>
      <c r="BQ174" s="6">
        <v>1.05</v>
      </c>
      <c r="BR174" s="6">
        <v>17.940000000000001</v>
      </c>
      <c r="BS174" s="6"/>
      <c r="BT174" s="12">
        <v>280.61226376598313</v>
      </c>
      <c r="BU174" s="12">
        <v>351.54446004750798</v>
      </c>
      <c r="BV174" s="12">
        <v>285.08707480206067</v>
      </c>
      <c r="BW174" s="12">
        <v>285.08707480206067</v>
      </c>
      <c r="BX174" s="12">
        <v>339.36384786344843</v>
      </c>
      <c r="BY174" s="12">
        <v>357.23509672246166</v>
      </c>
      <c r="BZ174" s="12">
        <v>291.16095661475163</v>
      </c>
      <c r="CA174" s="12">
        <v>394.81048827901009</v>
      </c>
      <c r="CB174" s="12">
        <v>339.36384786344843</v>
      </c>
      <c r="CC174" s="12">
        <v>309.98805581471578</v>
      </c>
      <c r="CD174" s="12">
        <v>339.36384786344843</v>
      </c>
      <c r="CE174" s="12">
        <v>312.22546133275455</v>
      </c>
      <c r="CF174" s="12">
        <v>2.36077029693632</v>
      </c>
      <c r="CI174" s="12">
        <v>340</v>
      </c>
      <c r="CK174" s="30" t="s">
        <v>647</v>
      </c>
    </row>
    <row r="175" spans="1:90" x14ac:dyDescent="0.25">
      <c r="A175" s="11">
        <v>1516</v>
      </c>
      <c r="B175" s="4">
        <v>15054</v>
      </c>
      <c r="C175" s="11">
        <v>263100</v>
      </c>
      <c r="D175" s="10"/>
      <c r="E175" s="10" t="s">
        <v>763</v>
      </c>
      <c r="F175" s="10" t="s">
        <v>424</v>
      </c>
      <c r="G175" s="10" t="s">
        <v>424</v>
      </c>
      <c r="H175" s="13">
        <v>-7.2849734030000004</v>
      </c>
      <c r="I175" s="13">
        <v>107.726110924</v>
      </c>
      <c r="J175" s="13" t="s">
        <v>65</v>
      </c>
      <c r="K175" s="13" t="s">
        <v>65</v>
      </c>
      <c r="L175" s="10" t="s">
        <v>472</v>
      </c>
      <c r="M175" s="17" t="s">
        <v>473</v>
      </c>
      <c r="N175" s="17"/>
      <c r="P175" s="20">
        <v>36030</v>
      </c>
      <c r="Q175" s="14">
        <v>80</v>
      </c>
      <c r="R175" s="5">
        <v>1.9</v>
      </c>
      <c r="S175" s="3"/>
      <c r="T175" s="26">
        <v>20</v>
      </c>
      <c r="U175" s="27">
        <v>17</v>
      </c>
      <c r="V175" s="27">
        <v>28</v>
      </c>
      <c r="W175" s="6">
        <v>11</v>
      </c>
      <c r="X175" s="27">
        <v>237.46</v>
      </c>
      <c r="Y175" s="44">
        <v>481</v>
      </c>
      <c r="Z175" s="44">
        <v>747</v>
      </c>
      <c r="AA175" s="27"/>
      <c r="AB175" s="6">
        <v>4.0999999999999996</v>
      </c>
      <c r="AC175" s="6"/>
      <c r="AD175" s="6">
        <v>11</v>
      </c>
      <c r="AE175" s="12">
        <v>78.791408177839457</v>
      </c>
      <c r="AF175" s="12">
        <v>490.34250227450434</v>
      </c>
      <c r="AG175" s="12">
        <v>91.447663471455428</v>
      </c>
      <c r="AH175" s="12">
        <v>56.980259158614672</v>
      </c>
      <c r="AI175" s="12">
        <v>191.95643991509019</v>
      </c>
      <c r="AJ175" s="12">
        <v>172.75206863124464</v>
      </c>
      <c r="AK175" s="12">
        <v>177.89187370324549</v>
      </c>
      <c r="AL175" s="12">
        <v>186.74496605795764</v>
      </c>
      <c r="AM175" s="12">
        <v>186.74496605795764</v>
      </c>
      <c r="AN175" s="12">
        <v>132.76818711789855</v>
      </c>
      <c r="AO175" s="12">
        <v>172.75206863124464</v>
      </c>
      <c r="AP175" s="12">
        <v>114.86616389492966</v>
      </c>
      <c r="AQ175" s="12">
        <v>0.51772519892917901</v>
      </c>
      <c r="AT175" s="12">
        <v>190</v>
      </c>
      <c r="AU175" s="33" t="s">
        <v>577</v>
      </c>
      <c r="AV175" s="73" t="s">
        <v>474</v>
      </c>
      <c r="AW175" s="8"/>
      <c r="AZ175" s="9"/>
      <c r="BD175" s="4"/>
      <c r="BF175" s="38">
        <v>250</v>
      </c>
      <c r="BG175" s="4"/>
      <c r="BI175" s="4"/>
      <c r="BJ175" s="4"/>
      <c r="BK175" s="4"/>
      <c r="BL175" s="6"/>
      <c r="BM175" s="4"/>
      <c r="BN175" s="4"/>
      <c r="BO175" s="4"/>
      <c r="BP175" s="4"/>
      <c r="BQ175" s="6"/>
      <c r="BR175" s="6"/>
      <c r="BS175" s="6"/>
      <c r="CK175" s="30" t="s">
        <v>648</v>
      </c>
    </row>
    <row r="176" spans="1:90" x14ac:dyDescent="0.25">
      <c r="A176" s="11">
        <v>1517</v>
      </c>
      <c r="B176" s="4">
        <v>15089</v>
      </c>
      <c r="C176" s="11">
        <v>264070</v>
      </c>
      <c r="D176" s="10"/>
      <c r="E176" s="10" t="s">
        <v>475</v>
      </c>
      <c r="F176" s="10" t="s">
        <v>424</v>
      </c>
      <c r="G176" s="10" t="s">
        <v>424</v>
      </c>
      <c r="H176" s="13">
        <v>-8.6586999999999996</v>
      </c>
      <c r="I176" s="13">
        <v>120.4849</v>
      </c>
      <c r="J176" s="13"/>
      <c r="K176" s="13"/>
      <c r="L176" s="10" t="s">
        <v>476</v>
      </c>
      <c r="M176" s="17"/>
      <c r="N176" s="17"/>
      <c r="O176" s="17"/>
      <c r="P176" s="20"/>
      <c r="R176" s="5"/>
      <c r="S176" s="3"/>
      <c r="T176" s="3"/>
      <c r="U176" s="3"/>
      <c r="V176" s="3"/>
      <c r="W176" s="6"/>
      <c r="X176" s="3"/>
      <c r="AS176" s="12">
        <v>260</v>
      </c>
      <c r="AT176" s="12">
        <v>260</v>
      </c>
      <c r="AU176" s="33" t="s">
        <v>578</v>
      </c>
      <c r="AV176" s="9"/>
      <c r="AW176" s="8"/>
      <c r="BD176" s="4"/>
      <c r="BG176" s="4"/>
      <c r="BI176" s="4"/>
      <c r="BJ176" s="4"/>
      <c r="BK176" s="4"/>
      <c r="BL176" s="6"/>
      <c r="BM176" s="4"/>
      <c r="BN176" s="4"/>
      <c r="BO176" s="4"/>
      <c r="BP176" s="4"/>
      <c r="BQ176" s="6"/>
      <c r="BR176" s="6"/>
      <c r="BS176" s="6"/>
      <c r="CG176" s="12">
        <v>300</v>
      </c>
      <c r="CH176" s="12">
        <v>260</v>
      </c>
      <c r="CI176" s="12">
        <v>300</v>
      </c>
      <c r="CK176" s="30" t="s">
        <v>578</v>
      </c>
    </row>
    <row r="177" spans="1:89" x14ac:dyDescent="0.25">
      <c r="A177" s="11">
        <v>1518</v>
      </c>
      <c r="B177" s="4">
        <v>15094</v>
      </c>
      <c r="C177" s="11">
        <v>264080</v>
      </c>
      <c r="D177" s="10"/>
      <c r="E177" s="10" t="s">
        <v>477</v>
      </c>
      <c r="F177" s="10" t="s">
        <v>424</v>
      </c>
      <c r="G177" s="10" t="s">
        <v>424</v>
      </c>
      <c r="H177" s="13">
        <v>-8.8778959109999995</v>
      </c>
      <c r="I177" s="13">
        <v>120.95451747200001</v>
      </c>
      <c r="J177" s="13" t="s">
        <v>65</v>
      </c>
      <c r="K177" s="13" t="s">
        <v>65</v>
      </c>
      <c r="L177" s="10" t="s">
        <v>478</v>
      </c>
      <c r="M177" s="17" t="s">
        <v>479</v>
      </c>
      <c r="N177" s="17"/>
      <c r="O177" s="17"/>
      <c r="P177" s="20" t="s">
        <v>753</v>
      </c>
      <c r="Q177" s="14" t="s">
        <v>430</v>
      </c>
      <c r="R177" s="5">
        <v>2.7</v>
      </c>
      <c r="S177" s="3"/>
      <c r="T177" s="26">
        <v>17</v>
      </c>
      <c r="U177" s="27">
        <v>9.5399999999999991</v>
      </c>
      <c r="V177" s="27">
        <v>25</v>
      </c>
      <c r="W177" s="6">
        <v>16.899999999999999</v>
      </c>
      <c r="X177" s="27">
        <v>352</v>
      </c>
      <c r="Y177" s="44">
        <v>344</v>
      </c>
      <c r="Z177" s="44">
        <v>1.46</v>
      </c>
      <c r="AA177" s="27">
        <v>0</v>
      </c>
      <c r="AB177" s="6">
        <v>0</v>
      </c>
      <c r="AC177" s="6">
        <v>2.0299999999999999E-2</v>
      </c>
      <c r="AD177" s="6">
        <v>0.13100000000000001</v>
      </c>
      <c r="AE177" s="12">
        <v>60.466012883491544</v>
      </c>
      <c r="AF177" s="12">
        <v>421.53720087582838</v>
      </c>
      <c r="AG177" s="12">
        <v>72.936668228326198</v>
      </c>
      <c r="AH177" s="12">
        <v>38.914705700332092</v>
      </c>
      <c r="AI177" s="12">
        <v>222.03484066866679</v>
      </c>
      <c r="AJ177" s="12">
        <v>208.3151462457372</v>
      </c>
      <c r="AK177" s="12">
        <v>201.96168094796633</v>
      </c>
      <c r="AL177" s="12">
        <v>225.98715743808384</v>
      </c>
      <c r="AM177" s="12">
        <v>222.03484066866679</v>
      </c>
      <c r="AN177" s="12">
        <v>141.25042677607917</v>
      </c>
      <c r="AO177" s="12">
        <v>208.3151462457372</v>
      </c>
      <c r="AP177" s="12">
        <v>123.61492597303464</v>
      </c>
      <c r="AQ177" s="12">
        <v>0.48123171078445159</v>
      </c>
      <c r="AR177" s="12">
        <v>283</v>
      </c>
      <c r="AT177" s="12">
        <v>280</v>
      </c>
      <c r="AU177" s="33" t="s">
        <v>579</v>
      </c>
      <c r="AV177" s="9"/>
      <c r="AW177" s="8"/>
      <c r="BD177" s="4"/>
      <c r="BG177" s="4"/>
      <c r="BI177" s="4"/>
      <c r="BJ177" s="4"/>
      <c r="BK177" s="4"/>
      <c r="BL177" s="6"/>
      <c r="BM177" s="4"/>
      <c r="BN177" s="4"/>
      <c r="BO177" s="4"/>
      <c r="BP177" s="4"/>
      <c r="BQ177" s="6"/>
      <c r="BR177" s="6"/>
      <c r="BS177" s="6"/>
    </row>
    <row r="178" spans="1:89" x14ac:dyDescent="0.25">
      <c r="A178" s="11">
        <v>1601</v>
      </c>
      <c r="B178" s="4">
        <v>16001</v>
      </c>
      <c r="C178" s="11">
        <v>254010</v>
      </c>
      <c r="D178" s="10"/>
      <c r="E178" s="10" t="s">
        <v>480</v>
      </c>
      <c r="F178" s="10" t="s">
        <v>481</v>
      </c>
      <c r="G178" s="10" t="s">
        <v>482</v>
      </c>
      <c r="H178" s="13">
        <v>-3.1228881159999999</v>
      </c>
      <c r="I178" s="13">
        <v>152.63661357300001</v>
      </c>
      <c r="J178" s="13"/>
      <c r="K178" s="13"/>
      <c r="L178" s="10" t="s">
        <v>480</v>
      </c>
      <c r="N178" s="17"/>
      <c r="O178" s="17"/>
      <c r="P178" s="20"/>
      <c r="R178" s="5"/>
      <c r="S178" s="3"/>
      <c r="T178" s="3"/>
      <c r="U178" s="3"/>
      <c r="V178" s="3"/>
      <c r="W178" s="6"/>
      <c r="X178" s="3"/>
      <c r="AV178" s="9"/>
      <c r="AZ178" s="10" t="s">
        <v>483</v>
      </c>
      <c r="BD178" s="4"/>
      <c r="BE178" s="11">
        <v>270</v>
      </c>
      <c r="BF178" s="11">
        <v>270</v>
      </c>
      <c r="BG178" s="4">
        <v>6.86</v>
      </c>
      <c r="BI178" s="26">
        <v>23050</v>
      </c>
      <c r="BJ178" s="27">
        <v>4500</v>
      </c>
      <c r="BK178" s="27" t="s">
        <v>748</v>
      </c>
      <c r="BL178" s="6"/>
      <c r="BM178" s="27">
        <v>460</v>
      </c>
      <c r="BN178" s="44"/>
      <c r="BO178" s="44">
        <v>18980</v>
      </c>
      <c r="BP178" s="27">
        <v>8600</v>
      </c>
      <c r="BQ178" s="6">
        <v>119</v>
      </c>
      <c r="BR178" s="6">
        <v>17.399999999999999</v>
      </c>
      <c r="BS178" s="6"/>
      <c r="BT178" s="12">
        <v>-1</v>
      </c>
      <c r="BU178" s="12">
        <v>292.01507495529688</v>
      </c>
      <c r="BV178" s="12">
        <v>341.65081025220752</v>
      </c>
      <c r="BW178" s="12">
        <v>-1</v>
      </c>
      <c r="BX178" s="12">
        <v>244.80590324095488</v>
      </c>
      <c r="BY178" s="12">
        <v>235.91596958568198</v>
      </c>
      <c r="BZ178" s="12">
        <v>219.84663486684309</v>
      </c>
      <c r="CA178" s="12">
        <v>256.72370502166234</v>
      </c>
      <c r="CB178" s="12">
        <v>244.80590324095488</v>
      </c>
      <c r="CC178" s="12">
        <v>244.80590324095488</v>
      </c>
      <c r="CD178" s="12">
        <v>235.91596958568198</v>
      </c>
      <c r="CE178" s="12">
        <v>235.91596958568198</v>
      </c>
      <c r="CF178" s="12">
        <v>-1</v>
      </c>
      <c r="CI178" s="12">
        <v>250</v>
      </c>
      <c r="CK178" s="30" t="s">
        <v>649</v>
      </c>
    </row>
    <row r="179" spans="1:89" x14ac:dyDescent="0.25">
      <c r="A179" s="11">
        <v>1901</v>
      </c>
      <c r="B179" s="4">
        <v>19001</v>
      </c>
      <c r="C179" s="11">
        <v>241816</v>
      </c>
      <c r="D179" s="10"/>
      <c r="E179" s="10" t="s">
        <v>484</v>
      </c>
      <c r="F179" s="10" t="s">
        <v>485</v>
      </c>
      <c r="G179" s="10" t="s">
        <v>486</v>
      </c>
      <c r="H179" s="13">
        <v>-38.08</v>
      </c>
      <c r="I179" s="13">
        <v>176.27</v>
      </c>
      <c r="J179" s="13"/>
      <c r="K179" s="13"/>
      <c r="L179" s="10" t="s">
        <v>484</v>
      </c>
      <c r="M179" s="17" t="s">
        <v>487</v>
      </c>
      <c r="N179" s="17"/>
      <c r="O179" s="17"/>
      <c r="P179" s="20"/>
      <c r="R179" s="5">
        <v>9.0500000000000007</v>
      </c>
      <c r="S179" s="3"/>
      <c r="T179" s="3">
        <v>485</v>
      </c>
      <c r="U179" s="3">
        <v>58</v>
      </c>
      <c r="V179" s="3">
        <v>1.2</v>
      </c>
      <c r="W179" s="6"/>
      <c r="X179" s="3">
        <v>490</v>
      </c>
      <c r="Y179" s="4">
        <v>88</v>
      </c>
      <c r="Z179" s="4">
        <v>560</v>
      </c>
      <c r="AA179" s="4"/>
      <c r="AB179" s="6">
        <v>21.6</v>
      </c>
      <c r="AC179" s="6">
        <v>4.7</v>
      </c>
      <c r="AD179" s="6">
        <v>6.4</v>
      </c>
      <c r="AE179" s="12">
        <v>-1</v>
      </c>
      <c r="AF179" s="12">
        <v>246.99850523456951</v>
      </c>
      <c r="AG179" s="12">
        <v>242.03143121408652</v>
      </c>
      <c r="AH179" s="12">
        <v>242.03143121408652</v>
      </c>
      <c r="AI179" s="12">
        <v>250.49107022239207</v>
      </c>
      <c r="AJ179" s="12">
        <v>242.90059360755447</v>
      </c>
      <c r="AK179" s="12">
        <v>224.26749465246235</v>
      </c>
      <c r="AL179" s="12">
        <v>264.5410916583786</v>
      </c>
      <c r="AM179" s="12">
        <v>250.49107022239207</v>
      </c>
      <c r="AN179" s="12">
        <v>250.49107022239207</v>
      </c>
      <c r="AO179" s="12">
        <v>250.49107022239207</v>
      </c>
      <c r="AP179" s="12">
        <v>246.2612507182393</v>
      </c>
      <c r="AQ179" s="12">
        <v>-1</v>
      </c>
      <c r="AT179" s="12">
        <v>250</v>
      </c>
      <c r="AU179" s="34" t="s">
        <v>580</v>
      </c>
      <c r="AV179" s="9"/>
      <c r="AW179" s="8"/>
      <c r="AZ179" s="10" t="s">
        <v>390</v>
      </c>
      <c r="BD179" s="4"/>
      <c r="BE179" s="11">
        <v>180</v>
      </c>
      <c r="BF179" s="11">
        <v>180</v>
      </c>
      <c r="BG179" s="4"/>
      <c r="BI179" s="26">
        <v>265</v>
      </c>
      <c r="BJ179" s="27">
        <v>30</v>
      </c>
      <c r="BK179" s="27">
        <v>7.8</v>
      </c>
      <c r="BL179" s="6">
        <v>0.18</v>
      </c>
      <c r="BM179" s="27">
        <v>346</v>
      </c>
      <c r="BN179" s="44">
        <v>102</v>
      </c>
      <c r="BO179" s="44">
        <v>269</v>
      </c>
      <c r="BP179" s="27">
        <v>391</v>
      </c>
      <c r="BQ179" s="6">
        <v>4.7</v>
      </c>
      <c r="BR179" s="6">
        <v>2.4</v>
      </c>
      <c r="BS179" s="6"/>
      <c r="BT179" s="12">
        <v>157.05067269975393</v>
      </c>
      <c r="BU179" s="12">
        <v>242.40480414091712</v>
      </c>
      <c r="BV179" s="12">
        <v>205.11121033416151</v>
      </c>
      <c r="BW179" s="12">
        <v>205.11121033416151</v>
      </c>
      <c r="BX179" s="12">
        <v>220.64010819732886</v>
      </c>
      <c r="BY179" s="12">
        <v>206.64382228296483</v>
      </c>
      <c r="BZ179" s="12">
        <v>200.85687366890505</v>
      </c>
      <c r="CA179" s="12">
        <v>224.13386012005105</v>
      </c>
      <c r="CB179" s="12">
        <v>220.64010819732886</v>
      </c>
      <c r="CC179" s="12">
        <v>188.84539044854139</v>
      </c>
      <c r="CD179" s="12">
        <v>220.64010819732886</v>
      </c>
      <c r="CE179" s="12">
        <v>212.87565926574518</v>
      </c>
      <c r="CF179" s="12">
        <v>2.1113001705829912</v>
      </c>
      <c r="CI179" s="12">
        <v>220</v>
      </c>
      <c r="CK179" s="30" t="s">
        <v>650</v>
      </c>
    </row>
    <row r="180" spans="1:89" x14ac:dyDescent="0.25">
      <c r="A180" s="11">
        <v>1902</v>
      </c>
      <c r="B180" s="4">
        <v>19002</v>
      </c>
      <c r="C180" s="11">
        <v>241050</v>
      </c>
      <c r="D180" s="10"/>
      <c r="E180" s="10" t="s">
        <v>488</v>
      </c>
      <c r="F180" s="10" t="s">
        <v>485</v>
      </c>
      <c r="G180" s="10" t="s">
        <v>486</v>
      </c>
      <c r="H180" s="13">
        <v>-38.119999999999997</v>
      </c>
      <c r="I180" s="13">
        <v>176.5</v>
      </c>
      <c r="J180" s="13"/>
      <c r="K180" s="13"/>
      <c r="L180" s="10" t="s">
        <v>489</v>
      </c>
      <c r="M180" s="17" t="s">
        <v>754</v>
      </c>
      <c r="N180" s="17"/>
      <c r="O180" s="17"/>
      <c r="P180" s="20"/>
      <c r="R180" s="5">
        <v>6.2</v>
      </c>
      <c r="S180" s="3"/>
      <c r="T180" s="3">
        <v>330</v>
      </c>
      <c r="U180" s="3">
        <v>49</v>
      </c>
      <c r="V180" s="3">
        <v>13</v>
      </c>
      <c r="W180" s="6">
        <v>0.9</v>
      </c>
      <c r="X180" s="3">
        <v>245</v>
      </c>
      <c r="Y180" s="4">
        <v>158</v>
      </c>
      <c r="Z180" s="4">
        <v>445</v>
      </c>
      <c r="AA180" s="4"/>
      <c r="AB180" s="6">
        <v>85</v>
      </c>
      <c r="AC180" s="6">
        <v>2.7</v>
      </c>
      <c r="AD180" s="6">
        <v>1.4</v>
      </c>
      <c r="AE180" s="12">
        <v>145.89814811993671</v>
      </c>
      <c r="AF180" s="12">
        <v>265.96118626824557</v>
      </c>
      <c r="AG180" s="12">
        <v>221.2758102312709</v>
      </c>
      <c r="AH180" s="12">
        <v>203.77783360076975</v>
      </c>
      <c r="AI180" s="12">
        <v>194.21080732691615</v>
      </c>
      <c r="AJ180" s="12">
        <v>175.38302665045762</v>
      </c>
      <c r="AK180" s="12">
        <v>179.71379458361895</v>
      </c>
      <c r="AL180" s="12">
        <v>189.63429487993102</v>
      </c>
      <c r="AM180" s="12">
        <v>189.63429487993102</v>
      </c>
      <c r="AN180" s="12">
        <v>167.76622149993386</v>
      </c>
      <c r="AO180" s="12">
        <v>194.21080732691615</v>
      </c>
      <c r="AP180" s="12">
        <v>198.99432046384294</v>
      </c>
      <c r="AQ180" s="12">
        <v>1.90755499979395</v>
      </c>
      <c r="AT180" s="12">
        <v>190</v>
      </c>
      <c r="AU180" s="33" t="s">
        <v>581</v>
      </c>
      <c r="AV180" s="9"/>
      <c r="AW180" s="8"/>
      <c r="AZ180" s="10" t="s">
        <v>491</v>
      </c>
      <c r="BD180" s="4"/>
      <c r="BG180" s="4">
        <v>9</v>
      </c>
      <c r="BI180" s="4">
        <v>740</v>
      </c>
      <c r="BJ180" s="4">
        <v>130</v>
      </c>
      <c r="BK180" s="4">
        <v>1.1000000000000001</v>
      </c>
      <c r="BL180" s="6">
        <v>0.39</v>
      </c>
      <c r="BM180" s="4">
        <v>815</v>
      </c>
      <c r="BN180" s="4">
        <v>10.5</v>
      </c>
      <c r="BO180" s="4">
        <v>1262</v>
      </c>
      <c r="BP180" s="4"/>
      <c r="BQ180" s="6">
        <v>248</v>
      </c>
      <c r="BR180" s="6">
        <v>5.5</v>
      </c>
      <c r="BS180" s="6">
        <v>5.2</v>
      </c>
      <c r="BT180" s="12">
        <v>200.37257695597901</v>
      </c>
      <c r="BU180" s="12">
        <v>281.67634976234513</v>
      </c>
      <c r="BV180" s="12">
        <v>282.80952540125156</v>
      </c>
      <c r="BW180" s="12">
        <v>282.80952540125156</v>
      </c>
      <c r="BX180" s="12">
        <v>301.26445052118061</v>
      </c>
      <c r="BY180" s="12">
        <v>307.00257848054423</v>
      </c>
      <c r="BZ180" s="12">
        <v>262.98402585708834</v>
      </c>
      <c r="CA180" s="12">
        <v>337.03680340038704</v>
      </c>
      <c r="CB180" s="12">
        <v>301.26445052118061</v>
      </c>
      <c r="CC180" s="12">
        <v>250.81851373857981</v>
      </c>
      <c r="CD180" s="12">
        <v>301.26445052118061</v>
      </c>
      <c r="CE180" s="12">
        <v>292.03698796121608</v>
      </c>
      <c r="CF180" s="12">
        <v>2.2158873281640994</v>
      </c>
      <c r="CI180" s="12">
        <v>290</v>
      </c>
      <c r="CK180" s="37" t="s">
        <v>583</v>
      </c>
    </row>
    <row r="181" spans="1:89" x14ac:dyDescent="0.25">
      <c r="A181" s="11">
        <v>1903</v>
      </c>
      <c r="B181" s="4">
        <v>19003</v>
      </c>
      <c r="C181" s="11">
        <v>241060</v>
      </c>
      <c r="D181" s="10"/>
      <c r="E181" s="10" t="s">
        <v>492</v>
      </c>
      <c r="F181" s="10" t="s">
        <v>485</v>
      </c>
      <c r="G181" s="10" t="s">
        <v>486</v>
      </c>
      <c r="H181" s="13">
        <v>-38.42</v>
      </c>
      <c r="I181" s="13">
        <v>176.33</v>
      </c>
      <c r="J181" s="13"/>
      <c r="K181" s="13" t="s">
        <v>65</v>
      </c>
      <c r="L181" s="10" t="s">
        <v>493</v>
      </c>
      <c r="M181" s="17" t="s">
        <v>490</v>
      </c>
      <c r="N181" s="17"/>
      <c r="O181" s="17"/>
      <c r="P181" s="20"/>
      <c r="Q181" s="44"/>
      <c r="R181" s="5">
        <v>8.6</v>
      </c>
      <c r="S181" s="3"/>
      <c r="T181" s="3">
        <v>450</v>
      </c>
      <c r="U181" s="3">
        <v>22</v>
      </c>
      <c r="V181" s="3">
        <v>9</v>
      </c>
      <c r="W181" s="6">
        <v>0.08</v>
      </c>
      <c r="X181" s="3">
        <v>380</v>
      </c>
      <c r="Y181" s="4">
        <v>93</v>
      </c>
      <c r="Z181" s="4">
        <v>688</v>
      </c>
      <c r="AA181" s="4"/>
      <c r="AB181" s="6">
        <v>2</v>
      </c>
      <c r="AC181" s="6">
        <v>4</v>
      </c>
      <c r="AD181" s="6">
        <v>5.2</v>
      </c>
      <c r="AE181" s="27">
        <v>160.55317714492196</v>
      </c>
      <c r="AF181" s="27">
        <v>180.98114779556374</v>
      </c>
      <c r="AG181" s="27">
        <v>166.97800890068055</v>
      </c>
      <c r="AH181" s="27">
        <v>160.82690775284004</v>
      </c>
      <c r="AI181" s="27">
        <v>228.34098684053959</v>
      </c>
      <c r="AJ181" s="27">
        <v>215.89936874978935</v>
      </c>
      <c r="AK181" s="27">
        <v>206.9434088839339</v>
      </c>
      <c r="AL181" s="27">
        <v>234.40845818907684</v>
      </c>
      <c r="AM181" s="27">
        <v>228.34098684053959</v>
      </c>
      <c r="AN181" s="27">
        <v>194.44708199273077</v>
      </c>
      <c r="AO181" s="27">
        <v>228.34098684053959</v>
      </c>
      <c r="AP181" s="27">
        <v>194.58394729668981</v>
      </c>
      <c r="AQ181" s="27">
        <v>2.5020427759686648</v>
      </c>
      <c r="AR181" s="27"/>
      <c r="AS181" s="27"/>
      <c r="AT181" s="27">
        <v>230</v>
      </c>
      <c r="AU181" s="33" t="s">
        <v>582</v>
      </c>
      <c r="AV181" s="9"/>
      <c r="AW181" s="8"/>
      <c r="AZ181" s="10" t="s">
        <v>494</v>
      </c>
      <c r="BD181" s="4"/>
      <c r="BF181" s="11">
        <v>295</v>
      </c>
      <c r="BG181" s="4">
        <v>8.8000000000000007</v>
      </c>
      <c r="BI181" s="4">
        <v>790</v>
      </c>
      <c r="BJ181" s="4">
        <v>90</v>
      </c>
      <c r="BK181" s="4">
        <v>10</v>
      </c>
      <c r="BL181" s="6">
        <v>0.05</v>
      </c>
      <c r="BM181" s="4">
        <v>600</v>
      </c>
      <c r="BN181" s="4">
        <v>86</v>
      </c>
      <c r="BO181" s="4">
        <v>1310</v>
      </c>
      <c r="BP181" s="4"/>
      <c r="BQ181" s="6">
        <v>63</v>
      </c>
      <c r="BR181" s="6">
        <v>6.4</v>
      </c>
      <c r="BS181" s="6">
        <v>5.3</v>
      </c>
      <c r="BT181" s="12">
        <v>231.39866146872464</v>
      </c>
      <c r="BU181" s="12">
        <v>242.92928899803724</v>
      </c>
      <c r="BV181" s="12">
        <v>225.8133946844635</v>
      </c>
      <c r="BW181" s="12">
        <v>225.8133946844635</v>
      </c>
      <c r="BX181" s="12">
        <v>269.58718458017631</v>
      </c>
      <c r="BY181" s="12">
        <v>266.64165465212</v>
      </c>
      <c r="BZ181" s="12">
        <v>238.98911885538553</v>
      </c>
      <c r="CA181" s="12">
        <v>291.23225904808282</v>
      </c>
      <c r="CB181" s="12">
        <v>269.58718458017631</v>
      </c>
      <c r="CC181" s="12">
        <v>250.49292302445048</v>
      </c>
      <c r="CD181" s="12">
        <v>269.58718458017631</v>
      </c>
      <c r="CE181" s="12">
        <v>247.70028963231991</v>
      </c>
      <c r="CF181" s="12">
        <v>2.5843818114320456</v>
      </c>
      <c r="CI181" s="12">
        <v>270</v>
      </c>
      <c r="CK181" s="30" t="s">
        <v>651</v>
      </c>
    </row>
    <row r="182" spans="1:89" x14ac:dyDescent="0.25">
      <c r="A182" s="11">
        <v>1904</v>
      </c>
      <c r="B182" s="4">
        <v>19003</v>
      </c>
      <c r="C182" s="11">
        <v>241060</v>
      </c>
      <c r="D182" s="10"/>
      <c r="E182" s="10" t="s">
        <v>492</v>
      </c>
      <c r="F182" s="10" t="s">
        <v>485</v>
      </c>
      <c r="G182" s="10" t="s">
        <v>486</v>
      </c>
      <c r="H182" s="13">
        <v>-38.42</v>
      </c>
      <c r="I182" s="13">
        <v>176.33</v>
      </c>
      <c r="J182" s="13"/>
      <c r="K182" s="13" t="s">
        <v>253</v>
      </c>
      <c r="L182" s="36" t="s">
        <v>495</v>
      </c>
      <c r="M182" s="17" t="s">
        <v>496</v>
      </c>
      <c r="N182" s="17"/>
      <c r="O182" s="17"/>
      <c r="P182" s="20"/>
      <c r="Q182" s="44"/>
      <c r="R182" s="5">
        <v>7</v>
      </c>
      <c r="S182" s="3"/>
      <c r="T182" s="3">
        <v>860</v>
      </c>
      <c r="U182" s="3">
        <v>82</v>
      </c>
      <c r="V182" s="3">
        <v>2.6</v>
      </c>
      <c r="W182" s="6">
        <v>0.48</v>
      </c>
      <c r="X182" s="3">
        <v>338</v>
      </c>
      <c r="Y182" s="4">
        <v>100</v>
      </c>
      <c r="Z182" s="4">
        <v>1060</v>
      </c>
      <c r="AA182" s="4"/>
      <c r="AB182" s="6">
        <v>130</v>
      </c>
      <c r="AC182" s="6">
        <v>7.4</v>
      </c>
      <c r="AD182" s="6">
        <v>5.2</v>
      </c>
      <c r="AE182" s="27">
        <v>176.6841336418189</v>
      </c>
      <c r="AF182" s="27">
        <v>228.53106487905239</v>
      </c>
      <c r="AG182" s="27">
        <v>230.77406570319818</v>
      </c>
      <c r="AH182" s="27">
        <v>228.99772270856806</v>
      </c>
      <c r="AI182" s="27">
        <v>218.75493215172168</v>
      </c>
      <c r="AJ182" s="27">
        <v>204.3882791272278</v>
      </c>
      <c r="AK182" s="27">
        <v>199.36184101050577</v>
      </c>
      <c r="AL182" s="27">
        <v>221.6341586427335</v>
      </c>
      <c r="AM182" s="27">
        <v>218.75493215172168</v>
      </c>
      <c r="AN182" s="27">
        <v>197.71953289677029</v>
      </c>
      <c r="AO182" s="27">
        <v>218.75493215172168</v>
      </c>
      <c r="AP182" s="27">
        <v>223.87632743014487</v>
      </c>
      <c r="AQ182" s="27">
        <v>2.3267963360882824</v>
      </c>
      <c r="AR182" s="27"/>
      <c r="AS182" s="27"/>
      <c r="AT182" s="27">
        <v>220</v>
      </c>
      <c r="AU182" s="33" t="s">
        <v>583</v>
      </c>
      <c r="AV182" s="9"/>
      <c r="AW182" s="8"/>
      <c r="AZ182" s="10" t="s">
        <v>497</v>
      </c>
      <c r="BD182" s="4"/>
      <c r="BF182" s="11">
        <v>300</v>
      </c>
      <c r="BG182" s="4">
        <v>8.3000000000000007</v>
      </c>
      <c r="BI182" s="4">
        <v>1050</v>
      </c>
      <c r="BJ182" s="4">
        <v>224</v>
      </c>
      <c r="BK182" s="4">
        <v>2.2000000000000002</v>
      </c>
      <c r="BL182" s="6">
        <v>0.08</v>
      </c>
      <c r="BM182" s="4">
        <v>805</v>
      </c>
      <c r="BN182" s="4">
        <v>8</v>
      </c>
      <c r="BO182" s="4">
        <v>1746</v>
      </c>
      <c r="BP182" s="4">
        <v>178</v>
      </c>
      <c r="BQ182" s="6">
        <v>48.4</v>
      </c>
      <c r="BR182" s="6">
        <v>11.7</v>
      </c>
      <c r="BS182" s="6"/>
      <c r="BT182" s="12">
        <v>267.78212870303025</v>
      </c>
      <c r="BU182" s="12">
        <v>301.00684182870793</v>
      </c>
      <c r="BV182" s="12">
        <v>299.19839417089952</v>
      </c>
      <c r="BW182" s="12">
        <v>299.19839417089952</v>
      </c>
      <c r="BX182" s="12">
        <v>299.91612344732698</v>
      </c>
      <c r="BY182" s="12">
        <v>305.25915657832832</v>
      </c>
      <c r="BZ182" s="12">
        <v>261.97333713828357</v>
      </c>
      <c r="CA182" s="12">
        <v>335.04699212512423</v>
      </c>
      <c r="CB182" s="12">
        <v>299.91612344732698</v>
      </c>
      <c r="CC182" s="12">
        <v>283.84912607517862</v>
      </c>
      <c r="CD182" s="12">
        <v>299.91612344732698</v>
      </c>
      <c r="CE182" s="12">
        <v>299.55725880911325</v>
      </c>
      <c r="CF182" s="12">
        <v>2.4971241863838354</v>
      </c>
      <c r="CI182" s="12">
        <v>300</v>
      </c>
      <c r="CK182" s="30" t="s">
        <v>652</v>
      </c>
    </row>
    <row r="183" spans="1:89" x14ac:dyDescent="0.25">
      <c r="A183" s="11">
        <v>1909</v>
      </c>
      <c r="B183" s="4">
        <v>19004</v>
      </c>
      <c r="C183" s="11">
        <v>241061</v>
      </c>
      <c r="D183" s="10"/>
      <c r="E183" s="10" t="s">
        <v>498</v>
      </c>
      <c r="F183" s="10" t="s">
        <v>485</v>
      </c>
      <c r="G183" s="10" t="s">
        <v>486</v>
      </c>
      <c r="H183" s="13">
        <v>-38.42</v>
      </c>
      <c r="I183" s="13">
        <v>176.08</v>
      </c>
      <c r="J183" s="13"/>
      <c r="K183" s="13" t="s">
        <v>65</v>
      </c>
      <c r="L183" s="10" t="s">
        <v>510</v>
      </c>
      <c r="M183" s="11" t="s">
        <v>511</v>
      </c>
      <c r="N183" s="17"/>
      <c r="O183" s="17"/>
      <c r="P183" s="3">
        <v>1960</v>
      </c>
      <c r="Q183" s="44">
        <v>99</v>
      </c>
      <c r="R183" s="5">
        <v>8.3000000000000007</v>
      </c>
      <c r="S183" s="3"/>
      <c r="T183" s="3">
        <v>350</v>
      </c>
      <c r="U183" s="3">
        <v>54</v>
      </c>
      <c r="V183" s="3">
        <v>1.1000000000000001</v>
      </c>
      <c r="W183" s="6">
        <v>0.3</v>
      </c>
      <c r="X183" s="3">
        <v>325</v>
      </c>
      <c r="Y183" s="44">
        <v>200</v>
      </c>
      <c r="Z183" s="44">
        <v>340</v>
      </c>
      <c r="AA183" s="27">
        <v>217</v>
      </c>
      <c r="AB183" s="6"/>
      <c r="AC183" s="6"/>
      <c r="AD183" s="6">
        <v>13</v>
      </c>
      <c r="AE183" s="27">
        <v>169.51736261544897</v>
      </c>
      <c r="AF183" s="27">
        <v>269.4638710903638</v>
      </c>
      <c r="AG183" s="27">
        <v>253.51609316684051</v>
      </c>
      <c r="AH183" s="27">
        <v>250.68365213023574</v>
      </c>
      <c r="AI183" s="27">
        <v>215.62632173572939</v>
      </c>
      <c r="AJ183" s="27">
        <v>200.65382735783805</v>
      </c>
      <c r="AK183" s="27">
        <v>196.8763053094026</v>
      </c>
      <c r="AL183" s="27">
        <v>217.499053569517</v>
      </c>
      <c r="AM183" s="27">
        <v>215.62632173572939</v>
      </c>
      <c r="AN183" s="27">
        <v>192.57184217558918</v>
      </c>
      <c r="AO183" s="27">
        <v>215.62632173572939</v>
      </c>
      <c r="AP183" s="27">
        <v>233.15498693298258</v>
      </c>
      <c r="AQ183" s="27">
        <v>2.0677891579790835</v>
      </c>
      <c r="AR183" s="27"/>
      <c r="AS183" s="27"/>
      <c r="AT183" s="27">
        <v>215</v>
      </c>
      <c r="AU183" s="33" t="s">
        <v>584</v>
      </c>
      <c r="AV183" s="9"/>
      <c r="AW183" s="8"/>
      <c r="AZ183" s="10" t="s">
        <v>512</v>
      </c>
      <c r="BD183" s="4"/>
      <c r="BE183" s="11" t="s">
        <v>430</v>
      </c>
      <c r="BG183" s="4">
        <v>9.1</v>
      </c>
      <c r="BI183" s="4">
        <v>550</v>
      </c>
      <c r="BJ183" s="4">
        <v>54</v>
      </c>
      <c r="BK183" s="4">
        <v>1</v>
      </c>
      <c r="BL183" s="6"/>
      <c r="BM183" s="4">
        <v>480</v>
      </c>
      <c r="BN183" s="4">
        <v>142</v>
      </c>
      <c r="BO183" s="4">
        <v>546</v>
      </c>
      <c r="BP183" s="4">
        <v>405</v>
      </c>
      <c r="BQ183" s="6"/>
      <c r="BR183" s="6"/>
      <c r="BS183" s="6">
        <v>5.7</v>
      </c>
      <c r="BT183" s="12">
        <v>-1</v>
      </c>
      <c r="BU183" s="12">
        <v>230.8440751492351</v>
      </c>
      <c r="BV183" s="12">
        <v>233.43473504311567</v>
      </c>
      <c r="BW183" s="12">
        <v>233.43473504311567</v>
      </c>
      <c r="BX183" s="12">
        <v>248.62196927083369</v>
      </c>
      <c r="BY183" s="12">
        <v>240.60009244599757</v>
      </c>
      <c r="BZ183" s="12">
        <v>222.81599724195348</v>
      </c>
      <c r="CA183" s="12">
        <v>261.9645476881343</v>
      </c>
      <c r="CB183" s="12">
        <v>248.62196927083369</v>
      </c>
      <c r="CC183" s="12">
        <v>248.62196927083369</v>
      </c>
      <c r="CD183" s="12">
        <v>248.62196927083369</v>
      </c>
      <c r="CE183" s="12">
        <v>241.02835215697468</v>
      </c>
      <c r="CF183" s="12">
        <v>-1</v>
      </c>
      <c r="CI183" s="12">
        <v>240</v>
      </c>
      <c r="CK183" s="30" t="s">
        <v>584</v>
      </c>
    </row>
    <row r="184" spans="1:89" x14ac:dyDescent="0.25">
      <c r="A184" s="11">
        <v>1908</v>
      </c>
      <c r="B184" s="4">
        <v>19004</v>
      </c>
      <c r="C184" s="11">
        <v>241061</v>
      </c>
      <c r="D184" s="10"/>
      <c r="E184" s="10" t="s">
        <v>498</v>
      </c>
      <c r="F184" s="10" t="s">
        <v>485</v>
      </c>
      <c r="G184" s="10" t="s">
        <v>486</v>
      </c>
      <c r="H184" s="13">
        <v>-38.42</v>
      </c>
      <c r="I184" s="13">
        <v>176.08</v>
      </c>
      <c r="J184" s="13"/>
      <c r="K184" s="13"/>
      <c r="L184" s="36" t="s">
        <v>507</v>
      </c>
      <c r="M184" s="11" t="s">
        <v>508</v>
      </c>
      <c r="N184" s="17"/>
      <c r="O184" s="17"/>
      <c r="P184" s="20"/>
      <c r="Q184" s="44">
        <v>55</v>
      </c>
      <c r="R184" s="5">
        <v>6.64</v>
      </c>
      <c r="S184" s="3"/>
      <c r="T184" s="26">
        <v>250</v>
      </c>
      <c r="U184" s="27">
        <v>13.2</v>
      </c>
      <c r="V184" s="27">
        <v>9.1999999999999993</v>
      </c>
      <c r="W184" s="6">
        <v>1.3</v>
      </c>
      <c r="X184" s="27">
        <v>197</v>
      </c>
      <c r="Y184" s="44">
        <v>8</v>
      </c>
      <c r="Z184" s="44">
        <v>364</v>
      </c>
      <c r="AA184" s="27">
        <v>170</v>
      </c>
      <c r="AB184" s="6">
        <v>4</v>
      </c>
      <c r="AC184" s="6">
        <v>2.77</v>
      </c>
      <c r="AD184" s="6"/>
      <c r="AE184" s="27">
        <v>99.858228364365914</v>
      </c>
      <c r="AF184" s="27">
        <v>185.99500078014592</v>
      </c>
      <c r="AG184" s="27">
        <v>160.80204633407681</v>
      </c>
      <c r="AH184" s="27">
        <v>119.84089601101732</v>
      </c>
      <c r="AI184" s="27">
        <v>178.92554193531299</v>
      </c>
      <c r="AJ184" s="27">
        <v>157.65169074235496</v>
      </c>
      <c r="AK184" s="27">
        <v>167.30293711870235</v>
      </c>
      <c r="AL184" s="27">
        <v>170.20403512855711</v>
      </c>
      <c r="AM184" s="27">
        <v>170.20403512855711</v>
      </c>
      <c r="AN184" s="27">
        <v>135.03113174646151</v>
      </c>
      <c r="AO184" s="27">
        <v>178.92554193531299</v>
      </c>
      <c r="AP184" s="27">
        <v>149.38321897316516</v>
      </c>
      <c r="AQ184" s="27">
        <v>1.9474354981492197</v>
      </c>
      <c r="AR184" s="27"/>
      <c r="AS184" s="27"/>
      <c r="AT184" s="27">
        <v>180</v>
      </c>
      <c r="AU184" s="33" t="s">
        <v>585</v>
      </c>
      <c r="AV184" s="9"/>
      <c r="AW184" s="8"/>
      <c r="AZ184" s="10" t="s">
        <v>509</v>
      </c>
      <c r="BD184" s="20">
        <v>30285</v>
      </c>
      <c r="BF184" s="11">
        <v>300</v>
      </c>
      <c r="BG184" s="4">
        <v>6.8</v>
      </c>
      <c r="BI184" s="26">
        <v>1560</v>
      </c>
      <c r="BJ184" s="27">
        <v>388</v>
      </c>
      <c r="BK184" s="27">
        <v>11.8</v>
      </c>
      <c r="BL184" s="6">
        <v>0.01</v>
      </c>
      <c r="BM184" s="27">
        <v>984</v>
      </c>
      <c r="BN184" s="44">
        <v>19</v>
      </c>
      <c r="BO184" s="44">
        <v>2967</v>
      </c>
      <c r="BP184" s="27"/>
      <c r="BQ184" s="6">
        <v>33.299999999999997</v>
      </c>
      <c r="BR184" s="6">
        <v>25.2</v>
      </c>
      <c r="BS184" s="6"/>
      <c r="BT184" s="12">
        <v>-1</v>
      </c>
      <c r="BU184" s="12">
        <v>317.26082614768995</v>
      </c>
      <c r="BV184" s="12">
        <v>299.6730091242689</v>
      </c>
      <c r="BW184" s="12">
        <v>299.6730091242689</v>
      </c>
      <c r="BX184" s="12">
        <v>322.66114228073661</v>
      </c>
      <c r="BY184" s="12">
        <v>334.98024113604561</v>
      </c>
      <c r="BZ184" s="12">
        <v>278.89834751437138</v>
      </c>
      <c r="CA184" s="12">
        <v>369.10873598247213</v>
      </c>
      <c r="CB184" s="12">
        <v>322.66114228073661</v>
      </c>
      <c r="CC184" s="12">
        <v>322.66114228073661</v>
      </c>
      <c r="CD184" s="12">
        <v>322.66114228073661</v>
      </c>
      <c r="CE184" s="12">
        <v>311.16707570250276</v>
      </c>
      <c r="CF184" s="12">
        <v>2.8652568598846049</v>
      </c>
      <c r="CG184" s="12">
        <v>240</v>
      </c>
      <c r="CI184" s="12">
        <v>300</v>
      </c>
      <c r="CK184" s="30" t="s">
        <v>653</v>
      </c>
    </row>
    <row r="185" spans="1:89" x14ac:dyDescent="0.25">
      <c r="A185" s="11">
        <v>1906</v>
      </c>
      <c r="B185" s="4">
        <v>19004</v>
      </c>
      <c r="C185" s="11">
        <v>241061</v>
      </c>
      <c r="D185" s="10"/>
      <c r="E185" s="10" t="s">
        <v>498</v>
      </c>
      <c r="F185" s="10" t="s">
        <v>485</v>
      </c>
      <c r="G185" s="10" t="s">
        <v>486</v>
      </c>
      <c r="H185" s="13">
        <v>-38.42</v>
      </c>
      <c r="I185" s="13">
        <v>176.08</v>
      </c>
      <c r="J185" s="13"/>
      <c r="K185" s="13" t="s">
        <v>65</v>
      </c>
      <c r="L185" s="36" t="s">
        <v>502</v>
      </c>
      <c r="M185" s="17" t="s">
        <v>503</v>
      </c>
      <c r="N185" s="17"/>
      <c r="O185" s="17"/>
      <c r="P185" s="20"/>
      <c r="Q185" s="44"/>
      <c r="R185" s="5">
        <v>2.5</v>
      </c>
      <c r="S185" s="3"/>
      <c r="T185" s="3">
        <v>990</v>
      </c>
      <c r="U185" s="3">
        <v>102</v>
      </c>
      <c r="V185" s="3">
        <v>12</v>
      </c>
      <c r="W185" s="6">
        <v>10</v>
      </c>
      <c r="X185" s="3">
        <v>340</v>
      </c>
      <c r="Y185" s="4">
        <v>520</v>
      </c>
      <c r="Z185" s="4">
        <v>1433</v>
      </c>
      <c r="AA185" s="4"/>
      <c r="AB185" s="6">
        <v>183</v>
      </c>
      <c r="AC185" s="6">
        <v>7.8</v>
      </c>
      <c r="AD185" s="6">
        <v>1</v>
      </c>
      <c r="AE185" s="27">
        <v>130.2233479592017</v>
      </c>
      <c r="AF185" s="27">
        <v>234.69881757191672</v>
      </c>
      <c r="AG185" s="27">
        <v>222.18514506214387</v>
      </c>
      <c r="AH185" s="27">
        <v>97.22451890299817</v>
      </c>
      <c r="AI185" s="27">
        <v>219.2290179401806</v>
      </c>
      <c r="AJ185" s="27">
        <v>204.955128621624</v>
      </c>
      <c r="AK185" s="27">
        <v>199.73800065939537</v>
      </c>
      <c r="AL185" s="27">
        <v>222.26221463721208</v>
      </c>
      <c r="AM185" s="27">
        <v>219.2290179401806</v>
      </c>
      <c r="AN185" s="27">
        <v>174.72618294969115</v>
      </c>
      <c r="AO185" s="27">
        <v>204.955128621624</v>
      </c>
      <c r="AP185" s="27">
        <v>151.08982376231108</v>
      </c>
      <c r="AQ185" s="27">
        <v>1.9374531310456404</v>
      </c>
      <c r="AR185" s="27"/>
      <c r="AS185" s="27"/>
      <c r="AT185" s="27">
        <v>220</v>
      </c>
      <c r="AU185" s="36" t="s">
        <v>583</v>
      </c>
      <c r="AV185" s="9"/>
      <c r="AW185" s="8"/>
      <c r="AZ185" s="10" t="s">
        <v>504</v>
      </c>
      <c r="BD185" s="4"/>
      <c r="BF185" s="38">
        <v>325</v>
      </c>
      <c r="BG185" s="4">
        <v>8.4499999999999993</v>
      </c>
      <c r="BI185" s="4">
        <v>695</v>
      </c>
      <c r="BJ185" s="4">
        <v>120</v>
      </c>
      <c r="BK185" s="4">
        <v>3.7</v>
      </c>
      <c r="BL185" s="6">
        <v>0.15</v>
      </c>
      <c r="BM185" s="4">
        <v>760</v>
      </c>
      <c r="BN185" s="4">
        <v>46</v>
      </c>
      <c r="BO185" s="4">
        <v>1100</v>
      </c>
      <c r="BP185" s="4"/>
      <c r="BQ185" s="6">
        <v>134</v>
      </c>
      <c r="BR185" s="6">
        <v>2.4</v>
      </c>
      <c r="BS185" s="6">
        <v>9.6</v>
      </c>
      <c r="BT185" s="12">
        <v>218.61331204927257</v>
      </c>
      <c r="BU185" s="12">
        <v>280.01699758505879</v>
      </c>
      <c r="BV185" s="12">
        <v>263.88417962287713</v>
      </c>
      <c r="BW185" s="12">
        <v>263.88417962287713</v>
      </c>
      <c r="BX185" s="12">
        <v>293.71631950726908</v>
      </c>
      <c r="BY185" s="12">
        <v>297.27214975570905</v>
      </c>
      <c r="BZ185" s="12">
        <v>257.31396564030763</v>
      </c>
      <c r="CA185" s="12">
        <v>325.94426255537815</v>
      </c>
      <c r="CB185" s="12">
        <v>293.71631950726908</v>
      </c>
      <c r="CC185" s="12">
        <v>256.16481577827085</v>
      </c>
      <c r="CD185" s="12">
        <v>293.71631950726908</v>
      </c>
      <c r="CE185" s="12">
        <v>278.8002495650731</v>
      </c>
      <c r="CF185" s="12">
        <v>2.3322189969499529</v>
      </c>
      <c r="CI185" s="12">
        <v>290</v>
      </c>
      <c r="CK185" s="30" t="s">
        <v>654</v>
      </c>
    </row>
    <row r="186" spans="1:89" x14ac:dyDescent="0.25">
      <c r="A186" s="11">
        <v>1907</v>
      </c>
      <c r="B186" s="4">
        <v>19004</v>
      </c>
      <c r="C186" s="11">
        <v>241061</v>
      </c>
      <c r="D186" s="10"/>
      <c r="E186" s="10" t="s">
        <v>498</v>
      </c>
      <c r="F186" s="10" t="s">
        <v>485</v>
      </c>
      <c r="G186" s="10" t="s">
        <v>486</v>
      </c>
      <c r="H186" s="13">
        <v>-38.42</v>
      </c>
      <c r="I186" s="13">
        <v>176.08</v>
      </c>
      <c r="J186" s="13" t="s">
        <v>65</v>
      </c>
      <c r="K186" s="13" t="s">
        <v>65</v>
      </c>
      <c r="L186" s="10" t="s">
        <v>505</v>
      </c>
      <c r="M186" s="17"/>
      <c r="N186" s="17"/>
      <c r="O186" s="17"/>
      <c r="P186" s="20"/>
      <c r="Q186" s="44"/>
      <c r="R186" s="5"/>
      <c r="S186" s="3"/>
      <c r="T186" s="3"/>
      <c r="U186" s="3"/>
      <c r="V186" s="3"/>
      <c r="W186" s="6"/>
      <c r="X186" s="3"/>
      <c r="Y186" s="3"/>
      <c r="Z186" s="3"/>
      <c r="AA186" s="3"/>
      <c r="AB186" s="6"/>
      <c r="AC186" s="6"/>
      <c r="AD186" s="6"/>
      <c r="AE186" s="27"/>
      <c r="AF186" s="27"/>
      <c r="AG186" s="27">
        <v>280</v>
      </c>
      <c r="AH186" s="27"/>
      <c r="AI186" s="27">
        <v>190</v>
      </c>
      <c r="AJ186" s="27"/>
      <c r="AK186" s="27"/>
      <c r="AL186" s="27"/>
      <c r="AM186" s="27"/>
      <c r="AN186" s="27"/>
      <c r="AO186" s="27"/>
      <c r="AP186" s="27"/>
      <c r="AQ186" s="27"/>
      <c r="AR186" s="27">
        <v>275</v>
      </c>
      <c r="AS186" s="27"/>
      <c r="AT186" s="27">
        <v>275</v>
      </c>
      <c r="AU186" s="33" t="s">
        <v>586</v>
      </c>
      <c r="AV186" s="9"/>
      <c r="AW186" s="8"/>
      <c r="AZ186" s="10" t="s">
        <v>506</v>
      </c>
      <c r="BA186" s="39">
        <v>3000</v>
      </c>
      <c r="BD186" s="4"/>
      <c r="BE186" s="11">
        <v>260</v>
      </c>
      <c r="BF186" s="38">
        <v>290</v>
      </c>
      <c r="BG186" s="4">
        <v>3.5</v>
      </c>
      <c r="BI186" s="26">
        <v>664</v>
      </c>
      <c r="BJ186" s="27">
        <v>124</v>
      </c>
      <c r="BK186" s="27">
        <v>3.5</v>
      </c>
      <c r="BL186" s="6">
        <v>8.0000000000000002E-3</v>
      </c>
      <c r="BM186" s="27">
        <v>573</v>
      </c>
      <c r="BN186" s="44">
        <v>29.5</v>
      </c>
      <c r="BO186" s="44">
        <v>997</v>
      </c>
      <c r="BP186" s="27">
        <v>789</v>
      </c>
      <c r="BQ186" s="6"/>
      <c r="BR186" s="6"/>
      <c r="BS186" s="6"/>
      <c r="BT186" s="12">
        <v>-1</v>
      </c>
      <c r="BU186" s="12">
        <v>287.61733111915282</v>
      </c>
      <c r="BV186" s="12">
        <v>269.45271240707802</v>
      </c>
      <c r="BW186" s="12">
        <v>269.45271240707802</v>
      </c>
      <c r="BX186" s="12">
        <v>265.12435404589553</v>
      </c>
      <c r="BY186" s="12">
        <v>261.05424415694586</v>
      </c>
      <c r="BZ186" s="12">
        <v>235.56612924089114</v>
      </c>
      <c r="CA186" s="12">
        <v>284.93386831790622</v>
      </c>
      <c r="CB186" s="12">
        <v>265.12435404589553</v>
      </c>
      <c r="CC186" s="12">
        <v>265.12435404589553</v>
      </c>
      <c r="CD186" s="12">
        <v>265.12435404589553</v>
      </c>
      <c r="CE186" s="12">
        <v>267.28853322648678</v>
      </c>
      <c r="CF186" s="12">
        <v>-1</v>
      </c>
      <c r="CI186" s="12">
        <v>265</v>
      </c>
      <c r="CK186" s="30" t="s">
        <v>655</v>
      </c>
    </row>
    <row r="187" spans="1:89" x14ac:dyDescent="0.25">
      <c r="A187" s="11">
        <v>1905</v>
      </c>
      <c r="B187" s="4">
        <v>19004</v>
      </c>
      <c r="C187" s="11">
        <v>241061</v>
      </c>
      <c r="D187" s="10"/>
      <c r="E187" s="10" t="s">
        <v>498</v>
      </c>
      <c r="F187" s="10" t="s">
        <v>485</v>
      </c>
      <c r="G187" s="10" t="s">
        <v>486</v>
      </c>
      <c r="H187" s="13">
        <v>-38.42</v>
      </c>
      <c r="I187" s="13">
        <v>176.08</v>
      </c>
      <c r="J187" s="13" t="s">
        <v>65</v>
      </c>
      <c r="K187" s="13" t="s">
        <v>65</v>
      </c>
      <c r="L187" s="10" t="s">
        <v>499</v>
      </c>
      <c r="M187" s="17" t="s">
        <v>500</v>
      </c>
      <c r="N187" s="17"/>
      <c r="O187" s="17"/>
      <c r="P187" s="20"/>
      <c r="Q187" s="44"/>
      <c r="R187" s="5">
        <v>7.5</v>
      </c>
      <c r="S187" s="3"/>
      <c r="T187" s="3">
        <v>950</v>
      </c>
      <c r="U187" s="3">
        <v>62</v>
      </c>
      <c r="V187" s="3">
        <v>20</v>
      </c>
      <c r="W187" s="6">
        <v>0.05</v>
      </c>
      <c r="X187" s="3">
        <v>245</v>
      </c>
      <c r="Y187" s="4">
        <v>56</v>
      </c>
      <c r="Z187" s="4">
        <v>1596</v>
      </c>
      <c r="AA187" s="4"/>
      <c r="AB187" s="6">
        <v>82</v>
      </c>
      <c r="AC187" s="6">
        <v>10</v>
      </c>
      <c r="AD187" s="6">
        <v>5.8</v>
      </c>
      <c r="AE187" s="27">
        <v>213.38014134457086</v>
      </c>
      <c r="AF187" s="27">
        <v>200.39099634269854</v>
      </c>
      <c r="AG187" s="27">
        <v>188.67793445082947</v>
      </c>
      <c r="AH187" s="27">
        <v>188.67793445082947</v>
      </c>
      <c r="AI187" s="27">
        <v>194.21080732691615</v>
      </c>
      <c r="AJ187" s="27">
        <v>175.38302665045762</v>
      </c>
      <c r="AK187" s="27">
        <v>179.71379458361895</v>
      </c>
      <c r="AL187" s="27">
        <v>189.63429487993102</v>
      </c>
      <c r="AM187" s="27">
        <v>189.63429487993102</v>
      </c>
      <c r="AN187" s="27">
        <v>201.50721811225094</v>
      </c>
      <c r="AO187" s="27">
        <v>194.21080732691615</v>
      </c>
      <c r="AP187" s="27">
        <v>191.44437088887281</v>
      </c>
      <c r="AQ187" s="27">
        <v>2.7243631288086481</v>
      </c>
      <c r="AR187" s="27"/>
      <c r="AS187" s="27"/>
      <c r="AT187" s="27">
        <v>190</v>
      </c>
      <c r="AU187" s="36" t="s">
        <v>597</v>
      </c>
      <c r="AV187" s="9"/>
      <c r="AW187" s="8"/>
      <c r="AZ187" s="10" t="s">
        <v>501</v>
      </c>
      <c r="BD187" s="4"/>
      <c r="BE187" s="11">
        <v>267</v>
      </c>
      <c r="BF187" s="11">
        <v>267</v>
      </c>
      <c r="BG187" s="4">
        <v>8.4</v>
      </c>
      <c r="BI187" s="4">
        <v>1300</v>
      </c>
      <c r="BJ187" s="4">
        <v>220</v>
      </c>
      <c r="BK187" s="4">
        <v>18</v>
      </c>
      <c r="BL187" s="6">
        <v>0.04</v>
      </c>
      <c r="BM187" s="4">
        <v>640</v>
      </c>
      <c r="BN187" s="4">
        <v>35</v>
      </c>
      <c r="BO187" s="4">
        <v>2215</v>
      </c>
      <c r="BP187" s="4"/>
      <c r="BQ187" s="6">
        <v>110</v>
      </c>
      <c r="BR187" s="6">
        <v>13.8</v>
      </c>
      <c r="BS187" s="6">
        <v>8.1999999999999993</v>
      </c>
      <c r="BT187" s="12">
        <v>287.40417420045492</v>
      </c>
      <c r="BU187" s="12">
        <v>278.1046518928955</v>
      </c>
      <c r="BV187" s="12">
        <v>258.23979087751729</v>
      </c>
      <c r="BW187" s="12">
        <v>258.23979087751729</v>
      </c>
      <c r="BX187" s="12">
        <v>275.96863551529373</v>
      </c>
      <c r="BY187" s="12">
        <v>274.6730328522757</v>
      </c>
      <c r="BZ187" s="12">
        <v>243.86530207324893</v>
      </c>
      <c r="CA187" s="12">
        <v>300.30367359071727</v>
      </c>
      <c r="CB187" s="12">
        <v>275.96863551529373</v>
      </c>
      <c r="CC187" s="12">
        <v>281.68640485787432</v>
      </c>
      <c r="CD187" s="12">
        <v>275.96863551529373</v>
      </c>
      <c r="CE187" s="12">
        <v>267.10421319640551</v>
      </c>
      <c r="CF187" s="12">
        <v>2.6875980631343124</v>
      </c>
      <c r="CI187" s="12">
        <v>280</v>
      </c>
      <c r="CK187" s="10" t="s">
        <v>656</v>
      </c>
    </row>
    <row r="188" spans="1:89" x14ac:dyDescent="0.25">
      <c r="A188" s="11">
        <v>2103</v>
      </c>
      <c r="B188" s="4">
        <v>21002</v>
      </c>
      <c r="C188" s="11">
        <v>211800</v>
      </c>
      <c r="D188" s="10"/>
      <c r="E188" s="10" t="s">
        <v>513</v>
      </c>
      <c r="F188" s="10" t="s">
        <v>514</v>
      </c>
      <c r="G188" s="10" t="s">
        <v>515</v>
      </c>
      <c r="H188" s="13">
        <v>42.889226577000002</v>
      </c>
      <c r="I188" s="13">
        <v>11.62475285</v>
      </c>
      <c r="J188" s="13"/>
      <c r="K188" s="13"/>
      <c r="L188" s="36" t="s">
        <v>517</v>
      </c>
      <c r="M188" s="17"/>
      <c r="N188" s="17"/>
      <c r="O188" s="17"/>
      <c r="P188" s="20"/>
      <c r="Q188" s="44"/>
      <c r="R188" s="5"/>
      <c r="S188" s="3"/>
      <c r="T188" s="3"/>
      <c r="U188" s="3"/>
      <c r="V188" s="3"/>
      <c r="W188" s="6"/>
      <c r="X188" s="3"/>
      <c r="Y188" s="3"/>
      <c r="Z188" s="3"/>
      <c r="AA188" s="3"/>
      <c r="AB188" s="6"/>
      <c r="AC188" s="6"/>
      <c r="AD188" s="6"/>
      <c r="AE188" s="27"/>
      <c r="AF188" s="27"/>
      <c r="AG188" s="27"/>
      <c r="AH188" s="27"/>
      <c r="AI188" s="27"/>
      <c r="AJ188" s="27"/>
      <c r="AK188" s="27"/>
      <c r="AL188" s="27"/>
      <c r="AM188" s="27"/>
      <c r="AN188" s="27"/>
      <c r="AO188" s="27"/>
      <c r="AP188" s="27"/>
      <c r="AQ188" s="27"/>
      <c r="AR188" s="27"/>
      <c r="AS188" s="27"/>
      <c r="AT188" s="27"/>
      <c r="AV188" s="9"/>
      <c r="AW188" s="8"/>
      <c r="BA188" s="8">
        <v>3600</v>
      </c>
      <c r="BD188" s="4"/>
      <c r="BE188" s="11">
        <v>330</v>
      </c>
      <c r="BF188" s="11">
        <v>330</v>
      </c>
      <c r="BG188" s="4"/>
      <c r="BI188" s="4"/>
      <c r="BJ188" s="4"/>
      <c r="BK188" s="4"/>
      <c r="BL188" s="6"/>
      <c r="BM188" s="4"/>
      <c r="BN188" s="4"/>
      <c r="BO188" s="4"/>
      <c r="BP188" s="4"/>
      <c r="BQ188" s="6"/>
      <c r="BR188" s="6"/>
      <c r="BS188" s="6"/>
      <c r="CK188" s="30" t="s">
        <v>657</v>
      </c>
    </row>
    <row r="189" spans="1:89" x14ac:dyDescent="0.25">
      <c r="A189" s="11">
        <v>2102</v>
      </c>
      <c r="B189" s="4">
        <v>21002</v>
      </c>
      <c r="C189" s="11">
        <v>211800</v>
      </c>
      <c r="D189" s="10"/>
      <c r="E189" s="10" t="s">
        <v>513</v>
      </c>
      <c r="F189" s="10" t="s">
        <v>514</v>
      </c>
      <c r="G189" s="10" t="s">
        <v>515</v>
      </c>
      <c r="H189" s="13">
        <v>42.889226577000002</v>
      </c>
      <c r="I189" s="13">
        <v>11.62475285</v>
      </c>
      <c r="J189" s="13"/>
      <c r="K189" s="13"/>
      <c r="L189" s="10" t="s">
        <v>516</v>
      </c>
      <c r="M189" s="17"/>
      <c r="N189" s="17"/>
      <c r="O189" s="17"/>
      <c r="P189" s="20"/>
      <c r="Q189" s="44"/>
      <c r="R189" s="5"/>
      <c r="S189" s="3"/>
      <c r="T189" s="3"/>
      <c r="U189" s="3"/>
      <c r="V189" s="3"/>
      <c r="W189" s="6"/>
      <c r="X189" s="3"/>
      <c r="Y189" s="3"/>
      <c r="Z189" s="3"/>
      <c r="AA189" s="3"/>
      <c r="AB189" s="6"/>
      <c r="AC189" s="6"/>
      <c r="AD189" s="6"/>
      <c r="AE189" s="27"/>
      <c r="AF189" s="27"/>
      <c r="AG189" s="27"/>
      <c r="AH189" s="27"/>
      <c r="AI189" s="27"/>
      <c r="AJ189" s="27"/>
      <c r="AK189" s="27"/>
      <c r="AL189" s="27"/>
      <c r="AM189" s="27"/>
      <c r="AN189" s="27"/>
      <c r="AO189" s="27"/>
      <c r="AP189" s="27"/>
      <c r="AQ189" s="27"/>
      <c r="AR189" s="27"/>
      <c r="AS189" s="27"/>
      <c r="AT189" s="27"/>
      <c r="AV189" s="9"/>
      <c r="AW189" s="8"/>
      <c r="BA189" s="8">
        <v>4000</v>
      </c>
      <c r="BD189" s="4"/>
      <c r="BE189" s="11">
        <v>450</v>
      </c>
      <c r="BF189" s="11">
        <v>450</v>
      </c>
      <c r="BG189" s="4"/>
      <c r="BI189" s="4"/>
      <c r="BJ189" s="4"/>
      <c r="BK189" s="4"/>
      <c r="BL189" s="6"/>
      <c r="BM189" s="4"/>
      <c r="BN189" s="4"/>
      <c r="BO189" s="4"/>
      <c r="BP189" s="4"/>
      <c r="BQ189" s="6"/>
      <c r="BR189" s="6"/>
      <c r="BS189" s="6"/>
      <c r="CG189" s="12">
        <v>311</v>
      </c>
      <c r="CI189" s="12">
        <v>311</v>
      </c>
      <c r="CK189" s="30" t="s">
        <v>658</v>
      </c>
    </row>
    <row r="190" spans="1:89" x14ac:dyDescent="0.25">
      <c r="A190" s="11">
        <v>2101</v>
      </c>
      <c r="B190" s="4">
        <v>21002</v>
      </c>
      <c r="C190" s="11">
        <v>211001</v>
      </c>
      <c r="D190" s="10"/>
      <c r="E190" s="10" t="s">
        <v>518</v>
      </c>
      <c r="F190" s="10" t="s">
        <v>514</v>
      </c>
      <c r="G190" s="10" t="s">
        <v>515</v>
      </c>
      <c r="H190" s="13">
        <v>43.25</v>
      </c>
      <c r="I190" s="13">
        <v>10.87</v>
      </c>
      <c r="J190" s="13"/>
      <c r="K190" s="13"/>
      <c r="L190" s="10" t="s">
        <v>518</v>
      </c>
      <c r="M190" s="11" t="s">
        <v>519</v>
      </c>
      <c r="N190" s="17"/>
      <c r="O190" s="17"/>
      <c r="P190" s="20"/>
      <c r="Q190" s="44">
        <v>98</v>
      </c>
      <c r="R190" s="5">
        <v>8.4499999999999993</v>
      </c>
      <c r="S190" s="3"/>
      <c r="T190" s="26">
        <v>32</v>
      </c>
      <c r="U190" s="27">
        <v>70</v>
      </c>
      <c r="V190" s="27">
        <v>62</v>
      </c>
      <c r="W190" s="6">
        <v>16</v>
      </c>
      <c r="X190" s="27">
        <v>102</v>
      </c>
      <c r="Y190" s="44">
        <v>461</v>
      </c>
      <c r="Z190" s="44">
        <v>16</v>
      </c>
      <c r="AA190" s="27">
        <v>110</v>
      </c>
      <c r="AB190" s="6">
        <v>24</v>
      </c>
      <c r="AC190" s="6"/>
      <c r="AD190" s="6">
        <v>1862</v>
      </c>
      <c r="AE190" s="27">
        <v>111.53503781582805</v>
      </c>
      <c r="AF190" s="27">
        <v>712.62929098856887</v>
      </c>
      <c r="AG190" s="27">
        <v>356.9841738588741</v>
      </c>
      <c r="AH190" s="27">
        <v>154.36156375614277</v>
      </c>
      <c r="AI190" s="27">
        <v>138.30409903569023</v>
      </c>
      <c r="AJ190" s="27">
        <v>111.72359816015035</v>
      </c>
      <c r="AK190" s="27">
        <v>133.64961241050986</v>
      </c>
      <c r="AL190" s="27">
        <v>120.33393310205201</v>
      </c>
      <c r="AM190" s="27">
        <v>120.33393310205201</v>
      </c>
      <c r="AN190" s="27">
        <v>115.93448545894003</v>
      </c>
      <c r="AO190" s="27">
        <v>138.30409903569023</v>
      </c>
      <c r="AP190" s="27">
        <v>146.33283139591651</v>
      </c>
      <c r="AQ190" s="27">
        <v>0.44316590897801456</v>
      </c>
      <c r="AR190" s="27"/>
      <c r="AS190" s="27"/>
      <c r="AT190" s="27">
        <v>140</v>
      </c>
      <c r="AU190" s="33" t="s">
        <v>598</v>
      </c>
      <c r="AV190" s="9"/>
      <c r="AW190" s="8"/>
      <c r="AZ190" s="10" t="s">
        <v>520</v>
      </c>
      <c r="BD190" s="4"/>
      <c r="BE190" s="11">
        <v>265</v>
      </c>
      <c r="BF190" s="11">
        <v>270</v>
      </c>
      <c r="BG190" s="4"/>
      <c r="BI190" s="4"/>
      <c r="BJ190" s="4"/>
      <c r="BK190" s="4"/>
      <c r="BL190" s="6"/>
      <c r="BM190" s="4"/>
      <c r="BN190" s="4"/>
      <c r="BO190" s="4"/>
      <c r="BP190" s="4"/>
      <c r="BQ190" s="6"/>
      <c r="BR190" s="6"/>
      <c r="BS190" s="6"/>
      <c r="CG190" s="12">
        <v>261</v>
      </c>
      <c r="CI190" s="12">
        <v>260</v>
      </c>
      <c r="CK190" s="30" t="s">
        <v>659</v>
      </c>
    </row>
    <row r="191" spans="1:89" x14ac:dyDescent="0.25">
      <c r="D191" s="25"/>
      <c r="E191" s="10"/>
      <c r="F191" s="10"/>
      <c r="G191" s="10"/>
      <c r="H191" s="13"/>
      <c r="I191" s="13"/>
      <c r="J191" s="13"/>
      <c r="K191" s="13"/>
      <c r="L191" s="17"/>
      <c r="M191" s="21"/>
      <c r="N191" s="21"/>
      <c r="O191" s="21"/>
      <c r="R191" s="11"/>
      <c r="AV191" s="9"/>
    </row>
    <row r="192" spans="1:89" x14ac:dyDescent="0.25">
      <c r="B192" s="28"/>
      <c r="D192" s="10"/>
      <c r="E192" s="10"/>
      <c r="F192" s="10"/>
      <c r="G192" s="10"/>
      <c r="H192" s="13"/>
      <c r="I192" s="13"/>
      <c r="J192" s="13"/>
      <c r="K192" s="13"/>
      <c r="L192" s="17"/>
      <c r="M192" s="17"/>
      <c r="N192" s="17"/>
      <c r="O192" s="17"/>
      <c r="Q192" s="12">
        <f>COUNT(Q2:Q190)</f>
        <v>88</v>
      </c>
      <c r="AT192" s="12">
        <f>COUNT(AT2:AT190)</f>
        <v>98</v>
      </c>
      <c r="AU192" s="74"/>
      <c r="AV192" s="9"/>
      <c r="BF192" s="12">
        <f>COUNT(BF2:BF190)</f>
        <v>72</v>
      </c>
      <c r="CI192" s="12">
        <f>COUNT(CI2:CI190)</f>
        <v>65</v>
      </c>
    </row>
    <row r="193" spans="2:87" x14ac:dyDescent="0.25">
      <c r="B193" s="28"/>
      <c r="D193" s="10"/>
      <c r="E193" s="10"/>
      <c r="F193" s="10"/>
      <c r="G193" s="10"/>
      <c r="H193" s="13"/>
      <c r="I193" s="13"/>
      <c r="J193" s="13"/>
      <c r="K193" s="13"/>
      <c r="L193" s="17"/>
      <c r="M193" s="17"/>
      <c r="N193" s="17"/>
      <c r="O193" s="17"/>
      <c r="Q193" s="12">
        <f>MIN(Q2:Q190)</f>
        <v>13.8</v>
      </c>
      <c r="AT193" s="12">
        <f>MIN(AT2:AT190)</f>
        <v>45</v>
      </c>
      <c r="AU193" s="74"/>
      <c r="AV193" s="9"/>
      <c r="BF193" s="12">
        <f>MIN(BF2:BF190)</f>
        <v>36.299999999999997</v>
      </c>
      <c r="CI193" s="12">
        <f>MIN(CI2:CI190)</f>
        <v>116</v>
      </c>
    </row>
    <row r="194" spans="2:87" x14ac:dyDescent="0.25">
      <c r="B194" s="28"/>
      <c r="D194" s="10"/>
      <c r="E194" s="10"/>
      <c r="F194" s="10"/>
      <c r="G194" s="10"/>
      <c r="H194" s="13"/>
      <c r="I194" s="56"/>
      <c r="J194" s="13"/>
      <c r="K194" s="13"/>
      <c r="L194" s="17"/>
      <c r="M194" s="17"/>
      <c r="N194" s="17"/>
      <c r="O194" s="17"/>
      <c r="Q194" s="12">
        <f>MAX(Q2:Q190)</f>
        <v>101</v>
      </c>
      <c r="AT194" s="12">
        <f>MAX(AT2:AT190)</f>
        <v>325</v>
      </c>
      <c r="AV194" s="9"/>
      <c r="BF194" s="12">
        <f>MAX(BF2:BF190)</f>
        <v>450</v>
      </c>
      <c r="CI194" s="12">
        <f>MAX(CI2:CI190)</f>
        <v>340</v>
      </c>
    </row>
    <row r="195" spans="2:87" x14ac:dyDescent="0.25">
      <c r="B195" s="28"/>
      <c r="D195" s="10"/>
      <c r="E195" s="10"/>
      <c r="F195" s="10"/>
      <c r="G195" s="10"/>
      <c r="H195" s="13"/>
      <c r="I195" s="56"/>
      <c r="J195" s="13"/>
      <c r="K195" s="13"/>
      <c r="L195" s="17"/>
      <c r="M195" s="17"/>
      <c r="N195" s="17"/>
      <c r="O195" s="17"/>
      <c r="AV195" s="9"/>
    </row>
    <row r="196" spans="2:87" x14ac:dyDescent="0.25">
      <c r="B196" s="28"/>
      <c r="D196" s="10"/>
      <c r="E196" s="10"/>
      <c r="F196" s="10"/>
      <c r="G196" s="10"/>
      <c r="H196" s="13"/>
      <c r="I196" s="13"/>
      <c r="J196" s="13"/>
      <c r="K196" s="13"/>
      <c r="L196" s="17"/>
      <c r="M196" s="17"/>
      <c r="N196" s="17"/>
      <c r="O196" s="17"/>
      <c r="AU196" s="74"/>
      <c r="AV196" s="9"/>
    </row>
    <row r="197" spans="2:87" x14ac:dyDescent="0.25">
      <c r="B197" s="28"/>
      <c r="D197" s="10"/>
      <c r="E197" s="10"/>
      <c r="F197" s="10"/>
      <c r="G197" s="10"/>
      <c r="H197" s="13"/>
      <c r="I197" s="13"/>
      <c r="J197" s="13"/>
      <c r="K197" s="13"/>
      <c r="L197" s="17"/>
      <c r="M197" s="17"/>
      <c r="N197" s="17"/>
      <c r="O197" s="17"/>
      <c r="AU197" s="74"/>
      <c r="AV197" s="9"/>
    </row>
    <row r="198" spans="2:87" x14ac:dyDescent="0.25">
      <c r="B198" s="28"/>
      <c r="D198" s="10"/>
      <c r="E198" s="10"/>
      <c r="F198" s="10"/>
      <c r="G198" s="10"/>
      <c r="H198" s="13"/>
      <c r="I198" s="13"/>
      <c r="J198" s="13"/>
      <c r="K198" s="13"/>
      <c r="L198" s="17"/>
      <c r="M198" s="17"/>
      <c r="N198" s="17"/>
      <c r="O198" s="17"/>
      <c r="AU198" s="74"/>
      <c r="AV198" s="9"/>
    </row>
    <row r="199" spans="2:87" x14ac:dyDescent="0.25">
      <c r="B199" s="28"/>
      <c r="D199" s="10"/>
      <c r="E199" s="10"/>
      <c r="F199" s="10"/>
      <c r="G199" s="10"/>
      <c r="H199" s="13"/>
      <c r="I199" s="13"/>
      <c r="J199" s="13"/>
      <c r="K199" s="13"/>
      <c r="L199" s="17"/>
      <c r="M199" s="17"/>
      <c r="N199" s="17"/>
      <c r="O199" s="17"/>
      <c r="AU199" s="74"/>
      <c r="AV199" s="9"/>
    </row>
    <row r="200" spans="2:87" x14ac:dyDescent="0.25">
      <c r="B200" s="28"/>
      <c r="D200" s="10"/>
      <c r="E200" s="10"/>
      <c r="F200" s="10"/>
      <c r="G200" s="10"/>
      <c r="H200" s="13"/>
      <c r="I200" s="13"/>
      <c r="J200" s="13"/>
      <c r="K200" s="13"/>
      <c r="L200" s="17"/>
      <c r="M200" s="17"/>
      <c r="N200" s="17"/>
      <c r="O200" s="17"/>
      <c r="AU200" s="74"/>
      <c r="AV200" s="9"/>
    </row>
    <row r="201" spans="2:87" x14ac:dyDescent="0.25">
      <c r="B201" s="28"/>
      <c r="D201" s="10"/>
      <c r="E201" s="10"/>
      <c r="F201" s="10"/>
      <c r="G201" s="10"/>
      <c r="H201" s="13"/>
      <c r="I201" s="13"/>
      <c r="J201" s="13"/>
      <c r="K201" s="13"/>
      <c r="L201" s="17"/>
      <c r="M201" s="17"/>
      <c r="N201" s="17"/>
      <c r="O201" s="17"/>
      <c r="AU201" s="74"/>
      <c r="AV201" s="9"/>
    </row>
    <row r="202" spans="2:87" x14ac:dyDescent="0.25">
      <c r="B202" s="28"/>
      <c r="D202" s="10"/>
      <c r="E202" s="10"/>
      <c r="F202" s="10"/>
      <c r="G202" s="10"/>
      <c r="H202" s="13"/>
      <c r="I202" s="13"/>
      <c r="J202" s="13"/>
      <c r="K202" s="13"/>
      <c r="L202" s="17"/>
      <c r="M202" s="17"/>
      <c r="N202" s="17"/>
      <c r="O202" s="17"/>
      <c r="AU202" s="74"/>
      <c r="AV202" s="9"/>
    </row>
    <row r="203" spans="2:87" x14ac:dyDescent="0.25">
      <c r="B203" s="28"/>
      <c r="D203" s="10"/>
      <c r="E203" s="10"/>
      <c r="F203" s="10"/>
      <c r="G203" s="10"/>
      <c r="H203" s="13"/>
      <c r="I203" s="13"/>
      <c r="J203" s="13"/>
      <c r="K203" s="13"/>
      <c r="L203" s="17"/>
      <c r="M203" s="17"/>
      <c r="N203" s="17"/>
      <c r="O203" s="17"/>
      <c r="AU203" s="74"/>
      <c r="AV203" s="9"/>
      <c r="AW203" s="8"/>
    </row>
    <row r="204" spans="2:87" x14ac:dyDescent="0.25">
      <c r="B204" s="28"/>
      <c r="D204" s="10"/>
      <c r="E204" s="10"/>
      <c r="F204" s="10"/>
      <c r="G204" s="10"/>
      <c r="H204" s="13"/>
      <c r="I204" s="13"/>
      <c r="J204" s="13"/>
      <c r="K204" s="13"/>
      <c r="L204" s="17"/>
      <c r="M204" s="17"/>
      <c r="N204" s="17"/>
      <c r="O204" s="17"/>
      <c r="AU204" s="74"/>
      <c r="AV204" s="9"/>
    </row>
    <row r="205" spans="2:87" x14ac:dyDescent="0.25">
      <c r="B205" s="28"/>
      <c r="D205" s="10"/>
      <c r="E205" s="10"/>
      <c r="F205" s="10"/>
      <c r="G205" s="10"/>
      <c r="H205" s="13"/>
      <c r="I205" s="13"/>
      <c r="J205" s="13"/>
      <c r="K205" s="13"/>
      <c r="L205" s="17"/>
      <c r="M205" s="17"/>
      <c r="N205" s="17"/>
      <c r="O205" s="17"/>
      <c r="AU205" s="74"/>
      <c r="AV205" s="9"/>
    </row>
    <row r="206" spans="2:87" x14ac:dyDescent="0.25">
      <c r="B206" s="28"/>
      <c r="D206" s="10"/>
      <c r="E206" s="10"/>
      <c r="F206" s="10"/>
      <c r="G206" s="10"/>
      <c r="H206" s="13"/>
      <c r="I206" s="13"/>
      <c r="J206" s="13"/>
      <c r="K206" s="13"/>
      <c r="L206" s="17"/>
      <c r="M206" s="17"/>
      <c r="N206" s="17"/>
      <c r="O206" s="17"/>
      <c r="AU206" s="74"/>
      <c r="AV206" s="9"/>
    </row>
    <row r="207" spans="2:87" x14ac:dyDescent="0.25">
      <c r="B207" s="28"/>
      <c r="D207" s="10"/>
      <c r="E207" s="10"/>
      <c r="F207" s="10"/>
      <c r="G207" s="10"/>
      <c r="H207" s="13"/>
      <c r="I207" s="13"/>
      <c r="J207" s="13"/>
      <c r="K207" s="13"/>
      <c r="L207" s="17"/>
      <c r="M207" s="17"/>
      <c r="N207" s="17"/>
      <c r="O207" s="17"/>
      <c r="AU207" s="74"/>
      <c r="AV207" s="9"/>
    </row>
    <row r="208" spans="2:87" x14ac:dyDescent="0.25">
      <c r="B208" s="28"/>
      <c r="D208" s="10"/>
      <c r="E208" s="10"/>
      <c r="F208" s="10"/>
      <c r="G208" s="10"/>
      <c r="H208" s="13"/>
      <c r="I208" s="13"/>
      <c r="J208" s="13"/>
      <c r="K208" s="13"/>
      <c r="L208" s="17"/>
      <c r="M208" s="17"/>
      <c r="N208" s="17"/>
      <c r="O208" s="17"/>
      <c r="AU208" s="74"/>
      <c r="AV208" s="9"/>
    </row>
    <row r="209" spans="2:48" x14ac:dyDescent="0.25">
      <c r="B209" s="28"/>
      <c r="D209" s="10"/>
      <c r="E209" s="10"/>
      <c r="F209" s="10"/>
      <c r="G209" s="10"/>
      <c r="H209" s="13"/>
      <c r="I209" s="13"/>
      <c r="J209" s="13"/>
      <c r="K209" s="13"/>
      <c r="L209" s="17"/>
      <c r="M209" s="17"/>
      <c r="N209" s="17"/>
      <c r="O209" s="17"/>
      <c r="AU209" s="74"/>
      <c r="AV209" s="9"/>
    </row>
    <row r="210" spans="2:48" x14ac:dyDescent="0.25">
      <c r="B210" s="28"/>
      <c r="D210" s="10"/>
      <c r="E210" s="10"/>
      <c r="F210" s="10"/>
      <c r="G210" s="10"/>
      <c r="H210" s="13"/>
      <c r="I210" s="13"/>
      <c r="J210" s="13"/>
      <c r="K210" s="13"/>
      <c r="L210" s="17"/>
      <c r="M210" s="17"/>
      <c r="N210" s="17"/>
      <c r="O210" s="17"/>
      <c r="AU210" s="74"/>
      <c r="AV210" s="9"/>
    </row>
    <row r="211" spans="2:48" x14ac:dyDescent="0.25">
      <c r="B211" s="28"/>
      <c r="D211" s="10"/>
      <c r="E211" s="10"/>
      <c r="F211" s="10"/>
      <c r="G211" s="10"/>
      <c r="H211" s="13"/>
      <c r="I211" s="13"/>
      <c r="J211" s="13"/>
      <c r="K211" s="13"/>
      <c r="L211" s="17"/>
      <c r="M211" s="17"/>
      <c r="N211" s="17"/>
      <c r="O211" s="17"/>
      <c r="AU211" s="74"/>
      <c r="AV211" s="9"/>
    </row>
    <row r="212" spans="2:48" x14ac:dyDescent="0.25">
      <c r="B212" s="28"/>
      <c r="D212" s="10"/>
      <c r="E212" s="10"/>
      <c r="F212" s="10"/>
      <c r="G212" s="10"/>
      <c r="H212" s="13"/>
      <c r="I212" s="13"/>
      <c r="J212" s="13"/>
      <c r="K212" s="13"/>
      <c r="L212" s="17"/>
      <c r="M212" s="17"/>
      <c r="N212" s="17"/>
      <c r="O212" s="17"/>
      <c r="AU212" s="74"/>
      <c r="AV212" s="9"/>
    </row>
    <row r="213" spans="2:48" x14ac:dyDescent="0.25">
      <c r="B213" s="28"/>
      <c r="D213" s="10"/>
      <c r="E213" s="10"/>
      <c r="F213" s="10"/>
      <c r="G213" s="10"/>
      <c r="H213" s="13"/>
      <c r="I213" s="13"/>
      <c r="J213" s="13"/>
      <c r="K213" s="13"/>
      <c r="L213" s="17"/>
      <c r="M213" s="17"/>
      <c r="N213" s="17"/>
      <c r="O213" s="17"/>
      <c r="AU213" s="74"/>
      <c r="AV213" s="9"/>
    </row>
    <row r="214" spans="2:48" x14ac:dyDescent="0.25">
      <c r="B214" s="28"/>
      <c r="D214" s="10"/>
      <c r="E214" s="10"/>
      <c r="F214" s="10"/>
      <c r="G214" s="10"/>
      <c r="H214" s="13"/>
      <c r="I214" s="13"/>
      <c r="J214" s="13"/>
      <c r="K214" s="13"/>
      <c r="L214" s="17"/>
      <c r="M214" s="17"/>
      <c r="N214" s="17"/>
      <c r="O214" s="17"/>
      <c r="AU214" s="74"/>
      <c r="AV214" s="9"/>
    </row>
    <row r="215" spans="2:48" x14ac:dyDescent="0.25">
      <c r="D215" s="10"/>
      <c r="E215" s="10"/>
      <c r="F215" s="10"/>
      <c r="G215" s="10"/>
      <c r="H215" s="13"/>
      <c r="I215" s="13"/>
      <c r="J215" s="13"/>
      <c r="K215" s="13"/>
      <c r="L215" s="17"/>
      <c r="M215" s="17"/>
      <c r="N215" s="17"/>
      <c r="O215" s="17"/>
      <c r="AV215" s="9"/>
    </row>
    <row r="216" spans="2:48" x14ac:dyDescent="0.25">
      <c r="D216" s="10"/>
      <c r="E216" s="10"/>
      <c r="F216" s="10"/>
      <c r="G216" s="10"/>
      <c r="H216" s="13"/>
      <c r="I216" s="13"/>
      <c r="J216" s="13"/>
      <c r="K216" s="13"/>
      <c r="L216" s="17"/>
      <c r="M216" s="17"/>
      <c r="N216" s="17"/>
      <c r="O216" s="17"/>
      <c r="AV216" s="9"/>
    </row>
    <row r="217" spans="2:48" x14ac:dyDescent="0.25">
      <c r="D217" s="10"/>
      <c r="E217" s="10"/>
      <c r="F217" s="10"/>
      <c r="G217" s="10"/>
      <c r="H217" s="13"/>
      <c r="I217" s="13"/>
      <c r="J217" s="13"/>
      <c r="K217" s="13"/>
      <c r="L217" s="17"/>
      <c r="M217" s="17"/>
      <c r="N217" s="17"/>
      <c r="O217" s="17"/>
      <c r="AV217" s="9"/>
    </row>
    <row r="218" spans="2:48" x14ac:dyDescent="0.25">
      <c r="D218" s="10"/>
      <c r="E218" s="10"/>
      <c r="F218" s="10"/>
      <c r="G218" s="10"/>
      <c r="H218" s="13"/>
      <c r="I218" s="13"/>
      <c r="J218" s="13"/>
      <c r="K218" s="13"/>
      <c r="L218" s="17"/>
      <c r="M218" s="17"/>
      <c r="N218" s="17"/>
      <c r="O218" s="17"/>
      <c r="AV218" s="9"/>
    </row>
    <row r="219" spans="2:48" x14ac:dyDescent="0.25">
      <c r="D219" s="10"/>
      <c r="E219" s="10"/>
      <c r="F219" s="10"/>
      <c r="G219" s="10"/>
      <c r="H219" s="13"/>
      <c r="I219" s="13"/>
      <c r="J219" s="13"/>
      <c r="K219" s="13"/>
      <c r="L219" s="17"/>
      <c r="M219" s="17"/>
      <c r="N219" s="17"/>
      <c r="O219" s="17"/>
      <c r="AV219" s="9"/>
    </row>
    <row r="220" spans="2:48" x14ac:dyDescent="0.25">
      <c r="D220" s="10"/>
      <c r="E220" s="10"/>
      <c r="F220" s="10"/>
      <c r="G220" s="10"/>
      <c r="H220" s="13"/>
      <c r="I220" s="13"/>
      <c r="J220" s="13"/>
      <c r="K220" s="13"/>
      <c r="L220" s="17"/>
      <c r="M220" s="17"/>
      <c r="N220" s="17"/>
      <c r="O220" s="17"/>
      <c r="AV220" s="9"/>
    </row>
    <row r="221" spans="2:48" x14ac:dyDescent="0.25">
      <c r="D221" s="10"/>
      <c r="E221" s="10"/>
      <c r="F221" s="10"/>
      <c r="G221" s="10"/>
      <c r="H221" s="13"/>
      <c r="I221" s="13"/>
      <c r="J221" s="13"/>
      <c r="K221" s="13"/>
      <c r="L221" s="17"/>
      <c r="M221" s="17"/>
      <c r="N221" s="17"/>
      <c r="O221" s="17"/>
      <c r="AV221" s="9"/>
    </row>
    <row r="222" spans="2:48" x14ac:dyDescent="0.25">
      <c r="D222" s="10"/>
      <c r="E222" s="10"/>
      <c r="F222" s="10"/>
      <c r="G222" s="10"/>
      <c r="H222" s="13"/>
      <c r="I222" s="13"/>
      <c r="J222" s="13"/>
      <c r="K222" s="13"/>
      <c r="L222" s="17"/>
      <c r="M222" s="17"/>
      <c r="N222" s="17"/>
      <c r="O222" s="17"/>
      <c r="AV222" s="9"/>
    </row>
    <row r="223" spans="2:48" x14ac:dyDescent="0.25">
      <c r="D223" s="10"/>
      <c r="E223" s="10"/>
      <c r="F223" s="10"/>
      <c r="G223" s="10"/>
      <c r="H223" s="13"/>
      <c r="I223" s="13"/>
      <c r="J223" s="13"/>
      <c r="K223" s="13"/>
      <c r="L223" s="17"/>
      <c r="M223" s="17"/>
      <c r="N223" s="17"/>
      <c r="O223" s="17"/>
      <c r="AV223" s="9"/>
    </row>
    <row r="224" spans="2:48" x14ac:dyDescent="0.25">
      <c r="D224" s="10"/>
      <c r="E224" s="10"/>
      <c r="F224" s="10"/>
      <c r="G224" s="10"/>
      <c r="H224" s="13"/>
      <c r="I224" s="13"/>
      <c r="J224" s="13"/>
      <c r="K224" s="13"/>
      <c r="L224" s="17"/>
      <c r="M224" s="17"/>
      <c r="N224" s="17"/>
      <c r="O224" s="17"/>
      <c r="AV224" s="9"/>
    </row>
    <row r="225" spans="4:48" x14ac:dyDescent="0.25">
      <c r="D225" s="10"/>
      <c r="E225" s="10"/>
      <c r="F225" s="10"/>
      <c r="G225" s="10"/>
      <c r="H225" s="13"/>
      <c r="I225" s="13"/>
      <c r="J225" s="13"/>
      <c r="K225" s="13"/>
      <c r="L225" s="17"/>
      <c r="M225" s="17"/>
      <c r="N225" s="17"/>
      <c r="O225" s="17"/>
      <c r="AV225" s="9"/>
    </row>
    <row r="226" spans="4:48" x14ac:dyDescent="0.25">
      <c r="D226" s="10"/>
      <c r="E226" s="10"/>
      <c r="F226" s="10"/>
      <c r="G226" s="10"/>
      <c r="H226" s="13"/>
      <c r="I226" s="13"/>
      <c r="J226" s="13"/>
      <c r="K226" s="13"/>
      <c r="L226" s="17"/>
      <c r="M226" s="17"/>
      <c r="N226" s="17"/>
      <c r="O226" s="17"/>
      <c r="AV226" s="9"/>
    </row>
    <row r="227" spans="4:48" x14ac:dyDescent="0.25">
      <c r="D227" s="10"/>
      <c r="E227" s="10"/>
      <c r="F227" s="10"/>
      <c r="G227" s="10"/>
      <c r="H227" s="13"/>
      <c r="I227" s="13"/>
      <c r="J227" s="13"/>
      <c r="K227" s="13"/>
      <c r="L227" s="17"/>
      <c r="M227" s="17"/>
      <c r="N227" s="17"/>
      <c r="O227" s="17"/>
      <c r="AV227" s="9"/>
    </row>
    <row r="228" spans="4:48" x14ac:dyDescent="0.25">
      <c r="D228" s="10"/>
      <c r="E228" s="10"/>
      <c r="F228" s="10"/>
      <c r="G228" s="10"/>
      <c r="H228" s="13"/>
      <c r="I228" s="13"/>
      <c r="J228" s="13"/>
      <c r="K228" s="13"/>
      <c r="L228" s="17"/>
      <c r="M228" s="17"/>
      <c r="N228" s="17"/>
      <c r="O228" s="17"/>
      <c r="AV228" s="9"/>
    </row>
    <row r="229" spans="4:48" x14ac:dyDescent="0.25">
      <c r="D229" s="10"/>
      <c r="E229" s="10"/>
      <c r="F229" s="10"/>
      <c r="G229" s="10"/>
      <c r="H229" s="13"/>
      <c r="I229" s="13"/>
      <c r="J229" s="13"/>
      <c r="K229" s="13"/>
      <c r="L229" s="17"/>
      <c r="M229" s="17"/>
      <c r="N229" s="17"/>
      <c r="O229" s="17"/>
      <c r="AV229" s="9"/>
    </row>
    <row r="230" spans="4:48" x14ac:dyDescent="0.25">
      <c r="D230" s="10"/>
      <c r="E230" s="10"/>
      <c r="F230" s="10"/>
      <c r="G230" s="10"/>
      <c r="H230" s="13"/>
      <c r="I230" s="13"/>
      <c r="J230" s="13"/>
      <c r="K230" s="13"/>
      <c r="L230" s="17"/>
      <c r="M230" s="17"/>
      <c r="N230" s="17"/>
      <c r="O230" s="17"/>
      <c r="AV230" s="9"/>
    </row>
    <row r="231" spans="4:48" x14ac:dyDescent="0.25">
      <c r="D231" s="10"/>
      <c r="E231" s="10"/>
      <c r="F231" s="10"/>
      <c r="G231" s="10"/>
      <c r="H231" s="13"/>
      <c r="I231" s="13"/>
      <c r="J231" s="13"/>
      <c r="K231" s="13"/>
      <c r="L231" s="17"/>
      <c r="M231" s="17"/>
      <c r="N231" s="17"/>
      <c r="O231" s="17"/>
      <c r="AV231" s="9"/>
    </row>
    <row r="232" spans="4:48" x14ac:dyDescent="0.25">
      <c r="D232" s="10"/>
      <c r="E232" s="10"/>
      <c r="F232" s="10"/>
      <c r="G232" s="10"/>
      <c r="H232" s="13"/>
      <c r="I232" s="13"/>
      <c r="J232" s="13"/>
      <c r="K232" s="13"/>
      <c r="L232" s="17"/>
      <c r="M232" s="17"/>
      <c r="N232" s="17"/>
      <c r="O232" s="17"/>
      <c r="AV232" s="9"/>
    </row>
    <row r="233" spans="4:48" x14ac:dyDescent="0.25">
      <c r="D233" s="10"/>
      <c r="E233" s="10"/>
      <c r="F233" s="10"/>
      <c r="G233" s="10"/>
      <c r="H233" s="13"/>
      <c r="I233" s="13"/>
      <c r="J233" s="13"/>
      <c r="K233" s="13"/>
      <c r="L233" s="17"/>
      <c r="M233" s="17"/>
      <c r="N233" s="17"/>
      <c r="O233" s="17"/>
      <c r="AV233" s="9"/>
    </row>
    <row r="234" spans="4:48" x14ac:dyDescent="0.25">
      <c r="D234" s="10"/>
      <c r="E234" s="10"/>
      <c r="F234" s="10"/>
      <c r="G234" s="10"/>
      <c r="H234" s="13"/>
      <c r="I234" s="13"/>
      <c r="J234" s="13"/>
      <c r="K234" s="13"/>
      <c r="L234" s="17"/>
      <c r="M234" s="17"/>
      <c r="N234" s="17"/>
      <c r="O234" s="17"/>
      <c r="AV234" s="9"/>
    </row>
    <row r="235" spans="4:48" x14ac:dyDescent="0.25">
      <c r="D235" s="10"/>
      <c r="E235" s="10"/>
      <c r="F235" s="10"/>
      <c r="G235" s="10"/>
      <c r="H235" s="13"/>
      <c r="I235" s="13"/>
      <c r="J235" s="13"/>
      <c r="K235" s="13"/>
      <c r="L235" s="17"/>
      <c r="M235" s="17"/>
      <c r="N235" s="17"/>
      <c r="O235" s="17"/>
      <c r="AV235" s="9"/>
    </row>
    <row r="236" spans="4:48" x14ac:dyDescent="0.25">
      <c r="D236" s="10"/>
      <c r="E236" s="10"/>
      <c r="F236" s="10"/>
      <c r="G236" s="10"/>
      <c r="H236" s="13"/>
      <c r="I236" s="13"/>
      <c r="J236" s="13"/>
      <c r="K236" s="13"/>
      <c r="L236" s="17"/>
      <c r="M236" s="17"/>
      <c r="N236" s="17"/>
      <c r="O236" s="17"/>
      <c r="AV236" s="9"/>
    </row>
    <row r="237" spans="4:48" x14ac:dyDescent="0.25">
      <c r="D237" s="10"/>
      <c r="E237" s="10"/>
      <c r="F237" s="10"/>
      <c r="G237" s="10"/>
      <c r="H237" s="13"/>
      <c r="I237" s="13"/>
      <c r="J237" s="13"/>
      <c r="K237" s="13"/>
      <c r="L237" s="17"/>
      <c r="M237" s="17"/>
      <c r="N237" s="17"/>
      <c r="O237" s="17"/>
      <c r="AV237" s="9"/>
    </row>
    <row r="238" spans="4:48" x14ac:dyDescent="0.25">
      <c r="D238" s="10"/>
      <c r="E238" s="10"/>
      <c r="F238" s="10"/>
      <c r="G238" s="10"/>
      <c r="H238" s="13"/>
      <c r="I238" s="13"/>
      <c r="J238" s="13"/>
      <c r="K238" s="13"/>
      <c r="L238" s="17"/>
      <c r="M238" s="17"/>
      <c r="N238" s="17"/>
      <c r="O238" s="17"/>
      <c r="AV238" s="9"/>
    </row>
    <row r="239" spans="4:48" x14ac:dyDescent="0.25">
      <c r="D239" s="10"/>
      <c r="E239" s="10"/>
      <c r="F239" s="10"/>
      <c r="G239" s="10"/>
      <c r="H239" s="13"/>
      <c r="I239" s="13"/>
      <c r="J239" s="13"/>
      <c r="K239" s="13"/>
      <c r="L239" s="17"/>
      <c r="M239" s="17"/>
      <c r="N239" s="17"/>
      <c r="O239" s="17"/>
      <c r="AV239" s="9"/>
    </row>
    <row r="240" spans="4:48" x14ac:dyDescent="0.25">
      <c r="D240" s="10"/>
      <c r="E240" s="10"/>
      <c r="F240" s="10"/>
      <c r="G240" s="10"/>
      <c r="H240" s="13"/>
      <c r="I240" s="13"/>
      <c r="J240" s="13"/>
      <c r="K240" s="13"/>
      <c r="L240" s="17"/>
      <c r="M240" s="17"/>
      <c r="N240" s="17"/>
      <c r="O240" s="17"/>
      <c r="AV240" s="9"/>
    </row>
    <row r="241" spans="4:48" x14ac:dyDescent="0.25">
      <c r="D241" s="10"/>
      <c r="E241" s="10"/>
      <c r="F241" s="10"/>
      <c r="G241" s="10"/>
      <c r="H241" s="13"/>
      <c r="I241" s="13"/>
      <c r="J241" s="13"/>
      <c r="K241" s="13"/>
      <c r="L241" s="17"/>
      <c r="M241" s="17"/>
      <c r="N241" s="17"/>
      <c r="O241" s="17"/>
      <c r="AV241" s="9"/>
    </row>
    <row r="242" spans="4:48" x14ac:dyDescent="0.25">
      <c r="D242" s="10"/>
      <c r="E242" s="10"/>
      <c r="F242" s="10"/>
      <c r="G242" s="10"/>
      <c r="H242" s="13"/>
      <c r="I242" s="13"/>
      <c r="J242" s="13"/>
      <c r="K242" s="13"/>
      <c r="L242" s="17"/>
      <c r="M242" s="17"/>
      <c r="N242" s="17"/>
      <c r="O242" s="17"/>
      <c r="AV242" s="9"/>
    </row>
    <row r="243" spans="4:48" x14ac:dyDescent="0.25">
      <c r="D243" s="10"/>
      <c r="E243" s="10"/>
      <c r="F243" s="10"/>
      <c r="G243" s="10"/>
      <c r="H243" s="13"/>
      <c r="I243" s="13"/>
      <c r="J243" s="13"/>
      <c r="K243" s="13"/>
      <c r="L243" s="17"/>
      <c r="M243" s="17"/>
      <c r="N243" s="17"/>
      <c r="O243" s="17"/>
      <c r="AV243" s="9"/>
    </row>
    <row r="244" spans="4:48" x14ac:dyDescent="0.25">
      <c r="D244" s="10"/>
      <c r="E244" s="10"/>
      <c r="F244" s="10"/>
      <c r="G244" s="10"/>
      <c r="H244" s="13"/>
      <c r="I244" s="13"/>
      <c r="J244" s="13"/>
      <c r="K244" s="13"/>
      <c r="L244" s="17"/>
      <c r="M244" s="17"/>
      <c r="N244" s="17"/>
      <c r="O244" s="17"/>
      <c r="AV244" s="9"/>
    </row>
    <row r="245" spans="4:48" x14ac:dyDescent="0.25">
      <c r="D245" s="10"/>
      <c r="E245" s="10"/>
      <c r="F245" s="10"/>
      <c r="G245" s="10"/>
      <c r="H245" s="13"/>
      <c r="I245" s="13"/>
      <c r="J245" s="13"/>
      <c r="K245" s="13"/>
      <c r="L245" s="17"/>
      <c r="M245" s="17"/>
      <c r="N245" s="17"/>
      <c r="O245" s="17"/>
      <c r="AV245" s="9"/>
    </row>
    <row r="246" spans="4:48" x14ac:dyDescent="0.25">
      <c r="D246" s="10"/>
      <c r="E246" s="10"/>
      <c r="F246" s="10"/>
      <c r="G246" s="10"/>
      <c r="H246" s="13"/>
      <c r="I246" s="13"/>
      <c r="J246" s="13"/>
      <c r="K246" s="13"/>
      <c r="L246" s="17"/>
      <c r="M246" s="17"/>
      <c r="N246" s="17"/>
      <c r="O246" s="17"/>
      <c r="AV246" s="9"/>
    </row>
    <row r="247" spans="4:48" x14ac:dyDescent="0.25">
      <c r="D247" s="10"/>
      <c r="E247" s="10"/>
      <c r="F247" s="10"/>
      <c r="G247" s="10"/>
      <c r="H247" s="13"/>
      <c r="I247" s="13"/>
      <c r="J247" s="13"/>
      <c r="K247" s="13"/>
      <c r="L247" s="17"/>
      <c r="M247" s="17"/>
      <c r="N247" s="17"/>
      <c r="O247" s="17"/>
      <c r="AV247" s="9"/>
    </row>
    <row r="248" spans="4:48" x14ac:dyDescent="0.25">
      <c r="D248" s="10"/>
      <c r="E248" s="10"/>
      <c r="F248" s="10"/>
      <c r="G248" s="10"/>
      <c r="H248" s="13"/>
      <c r="I248" s="13"/>
      <c r="J248" s="13"/>
      <c r="K248" s="13"/>
      <c r="L248" s="17"/>
      <c r="M248" s="17"/>
      <c r="N248" s="17"/>
      <c r="O248" s="17"/>
      <c r="AV248" s="9"/>
    </row>
    <row r="249" spans="4:48" x14ac:dyDescent="0.25">
      <c r="D249" s="10"/>
      <c r="E249" s="10"/>
      <c r="F249" s="10"/>
      <c r="G249" s="10"/>
      <c r="H249" s="13"/>
      <c r="I249" s="13"/>
      <c r="J249" s="13"/>
      <c r="K249" s="13"/>
      <c r="L249" s="17"/>
      <c r="M249" s="17"/>
      <c r="N249" s="17"/>
      <c r="O249" s="17"/>
      <c r="AV249" s="9"/>
    </row>
    <row r="250" spans="4:48" x14ac:dyDescent="0.25">
      <c r="D250" s="10"/>
      <c r="E250" s="10"/>
      <c r="F250" s="10"/>
      <c r="G250" s="10"/>
      <c r="H250" s="13"/>
      <c r="I250" s="13"/>
      <c r="J250" s="13"/>
      <c r="K250" s="13"/>
      <c r="L250" s="17"/>
      <c r="M250" s="17"/>
      <c r="N250" s="17"/>
      <c r="O250" s="17"/>
      <c r="AV250" s="9"/>
    </row>
    <row r="251" spans="4:48" x14ac:dyDescent="0.25">
      <c r="D251" s="10"/>
      <c r="E251" s="10"/>
      <c r="F251" s="10"/>
      <c r="G251" s="10"/>
      <c r="H251" s="13"/>
      <c r="I251" s="13"/>
      <c r="J251" s="13"/>
      <c r="K251" s="13"/>
      <c r="L251" s="17"/>
      <c r="M251" s="17"/>
      <c r="N251" s="17"/>
      <c r="O251" s="17"/>
      <c r="AV251" s="9"/>
    </row>
    <row r="252" spans="4:48" x14ac:dyDescent="0.25">
      <c r="D252" s="10"/>
      <c r="E252" s="10"/>
      <c r="F252" s="10"/>
      <c r="G252" s="10"/>
      <c r="H252" s="13"/>
      <c r="I252" s="13"/>
      <c r="J252" s="13"/>
      <c r="K252" s="13"/>
      <c r="L252" s="17"/>
      <c r="M252" s="17"/>
      <c r="N252" s="17"/>
      <c r="O252" s="17"/>
      <c r="AV252" s="9"/>
    </row>
    <row r="253" spans="4:48" x14ac:dyDescent="0.25">
      <c r="D253" s="10"/>
      <c r="E253" s="10"/>
      <c r="F253" s="10"/>
      <c r="G253" s="10"/>
      <c r="H253" s="13"/>
      <c r="I253" s="13"/>
      <c r="J253" s="13"/>
      <c r="K253" s="13"/>
      <c r="L253" s="17"/>
      <c r="M253" s="17"/>
      <c r="N253" s="17"/>
      <c r="O253" s="17"/>
      <c r="AV253" s="9"/>
    </row>
    <row r="254" spans="4:48" x14ac:dyDescent="0.25">
      <c r="D254" s="10"/>
      <c r="E254" s="10"/>
      <c r="F254" s="10"/>
      <c r="G254" s="10"/>
      <c r="H254" s="13"/>
      <c r="I254" s="13"/>
      <c r="J254" s="13"/>
      <c r="K254" s="13"/>
      <c r="L254" s="17"/>
      <c r="M254" s="17"/>
      <c r="N254" s="17"/>
      <c r="O254" s="17"/>
      <c r="AV254" s="9"/>
    </row>
    <row r="255" spans="4:48" x14ac:dyDescent="0.25">
      <c r="D255" s="10"/>
      <c r="E255" s="10"/>
      <c r="F255" s="10"/>
      <c r="G255" s="10"/>
      <c r="H255" s="13"/>
      <c r="I255" s="13"/>
      <c r="J255" s="13"/>
      <c r="K255" s="13"/>
      <c r="L255" s="17"/>
      <c r="M255" s="17"/>
      <c r="N255" s="17"/>
      <c r="O255" s="17"/>
      <c r="AV255" s="9"/>
    </row>
    <row r="256" spans="4:48" x14ac:dyDescent="0.25">
      <c r="D256" s="10"/>
      <c r="E256" s="10"/>
      <c r="F256" s="10"/>
      <c r="G256" s="10"/>
      <c r="H256" s="13"/>
      <c r="I256" s="13"/>
      <c r="J256" s="13"/>
      <c r="K256" s="13"/>
      <c r="L256" s="17"/>
      <c r="M256" s="17"/>
      <c r="N256" s="17"/>
      <c r="O256" s="17"/>
      <c r="AV256" s="9"/>
    </row>
    <row r="257" spans="4:48" x14ac:dyDescent="0.25">
      <c r="D257" s="10"/>
      <c r="E257" s="10"/>
      <c r="F257" s="10"/>
      <c r="G257" s="10"/>
      <c r="H257" s="13"/>
      <c r="I257" s="13"/>
      <c r="J257" s="13"/>
      <c r="K257" s="13"/>
      <c r="L257" s="17"/>
      <c r="M257" s="17"/>
      <c r="N257" s="17"/>
      <c r="O257" s="17"/>
      <c r="AV257" s="9"/>
    </row>
    <row r="258" spans="4:48" x14ac:dyDescent="0.25">
      <c r="D258" s="10"/>
      <c r="E258" s="10"/>
      <c r="F258" s="10"/>
      <c r="G258" s="10"/>
      <c r="H258" s="13"/>
      <c r="I258" s="13"/>
      <c r="J258" s="13"/>
      <c r="K258" s="13"/>
      <c r="L258" s="17"/>
      <c r="M258" s="17"/>
      <c r="N258" s="17"/>
      <c r="O258" s="17"/>
      <c r="AV258" s="9"/>
    </row>
    <row r="259" spans="4:48" x14ac:dyDescent="0.25">
      <c r="D259" s="10"/>
      <c r="E259" s="10"/>
      <c r="F259" s="10"/>
      <c r="G259" s="10"/>
      <c r="H259" s="13"/>
      <c r="I259" s="13"/>
      <c r="J259" s="13"/>
      <c r="K259" s="13"/>
      <c r="L259" s="17"/>
      <c r="M259" s="17"/>
      <c r="N259" s="17"/>
      <c r="O259" s="17"/>
      <c r="AV259" s="9"/>
    </row>
    <row r="260" spans="4:48" x14ac:dyDescent="0.25">
      <c r="D260" s="10"/>
      <c r="E260" s="10"/>
      <c r="F260" s="10"/>
      <c r="G260" s="10"/>
      <c r="H260" s="13"/>
      <c r="I260" s="13"/>
      <c r="J260" s="13"/>
      <c r="K260" s="13"/>
      <c r="L260" s="17"/>
      <c r="M260" s="17"/>
      <c r="N260" s="17"/>
      <c r="O260" s="17"/>
      <c r="AV260" s="9"/>
    </row>
    <row r="261" spans="4:48" x14ac:dyDescent="0.25">
      <c r="D261" s="10"/>
      <c r="E261" s="10"/>
      <c r="F261" s="10"/>
      <c r="G261" s="10"/>
      <c r="H261" s="13"/>
      <c r="I261" s="13"/>
      <c r="J261" s="13"/>
      <c r="K261" s="13"/>
      <c r="L261" s="17"/>
      <c r="M261" s="17"/>
      <c r="N261" s="17"/>
      <c r="O261" s="17"/>
      <c r="AV261" s="9"/>
    </row>
    <row r="262" spans="4:48" x14ac:dyDescent="0.25">
      <c r="D262" s="10"/>
      <c r="E262" s="10"/>
      <c r="F262" s="10"/>
      <c r="G262" s="10"/>
      <c r="H262" s="13"/>
      <c r="I262" s="13"/>
      <c r="J262" s="13"/>
      <c r="K262" s="13"/>
      <c r="L262" s="17"/>
      <c r="M262" s="17"/>
      <c r="N262" s="17"/>
      <c r="O262" s="17"/>
      <c r="AV262" s="9"/>
    </row>
    <row r="263" spans="4:48" x14ac:dyDescent="0.25">
      <c r="D263" s="10"/>
      <c r="E263" s="10"/>
      <c r="F263" s="10"/>
      <c r="G263" s="10"/>
      <c r="H263" s="13"/>
      <c r="I263" s="13"/>
      <c r="J263" s="13"/>
      <c r="K263" s="13"/>
      <c r="L263" s="17"/>
      <c r="M263" s="17"/>
      <c r="N263" s="17"/>
      <c r="O263" s="17"/>
      <c r="AV263" s="9"/>
    </row>
    <row r="264" spans="4:48" x14ac:dyDescent="0.25">
      <c r="D264" s="10"/>
      <c r="E264" s="10"/>
      <c r="F264" s="10"/>
      <c r="G264" s="10"/>
      <c r="H264" s="13"/>
      <c r="I264" s="13"/>
      <c r="J264" s="13"/>
      <c r="K264" s="13"/>
      <c r="L264" s="17"/>
      <c r="M264" s="17"/>
      <c r="N264" s="17"/>
      <c r="O264" s="17"/>
      <c r="AV264" s="9"/>
    </row>
    <row r="265" spans="4:48" x14ac:dyDescent="0.25">
      <c r="D265" s="10"/>
      <c r="E265" s="10"/>
      <c r="F265" s="10"/>
      <c r="G265" s="10"/>
      <c r="H265" s="13"/>
      <c r="I265" s="13"/>
      <c r="J265" s="13"/>
      <c r="K265" s="13"/>
      <c r="L265" s="17"/>
      <c r="M265" s="17"/>
      <c r="N265" s="17"/>
      <c r="O265" s="17"/>
      <c r="AV265" s="9"/>
    </row>
    <row r="266" spans="4:48" x14ac:dyDescent="0.25">
      <c r="D266" s="10"/>
      <c r="E266" s="10"/>
      <c r="F266" s="10"/>
      <c r="G266" s="10"/>
      <c r="H266" s="13"/>
      <c r="I266" s="13"/>
      <c r="J266" s="13"/>
      <c r="K266" s="13"/>
      <c r="L266" s="17"/>
      <c r="M266" s="17"/>
      <c r="N266" s="17"/>
      <c r="O266" s="17"/>
      <c r="AV266" s="9"/>
    </row>
    <row r="267" spans="4:48" x14ac:dyDescent="0.25">
      <c r="D267" s="10"/>
      <c r="E267" s="10"/>
      <c r="F267" s="10"/>
      <c r="G267" s="10"/>
      <c r="H267" s="13"/>
      <c r="I267" s="13"/>
      <c r="J267" s="13"/>
      <c r="K267" s="13"/>
      <c r="L267" s="17"/>
      <c r="M267" s="17"/>
      <c r="N267" s="17"/>
      <c r="O267" s="17"/>
      <c r="AV267" s="9"/>
    </row>
    <row r="268" spans="4:48" x14ac:dyDescent="0.25">
      <c r="D268" s="10"/>
      <c r="E268" s="10"/>
      <c r="F268" s="10"/>
      <c r="G268" s="10"/>
      <c r="H268" s="13"/>
      <c r="I268" s="13"/>
      <c r="J268" s="13"/>
      <c r="K268" s="13"/>
      <c r="L268" s="17"/>
      <c r="M268" s="17"/>
      <c r="N268" s="17"/>
      <c r="O268" s="17"/>
      <c r="AV268" s="9"/>
    </row>
    <row r="269" spans="4:48" x14ac:dyDescent="0.25">
      <c r="D269" s="10"/>
      <c r="E269" s="10"/>
      <c r="F269" s="10"/>
      <c r="G269" s="10"/>
      <c r="H269" s="13"/>
      <c r="I269" s="13"/>
      <c r="J269" s="13"/>
      <c r="K269" s="13"/>
      <c r="L269" s="17"/>
      <c r="M269" s="17"/>
      <c r="N269" s="17"/>
      <c r="O269" s="17"/>
      <c r="AV269" s="9"/>
    </row>
    <row r="270" spans="4:48" x14ac:dyDescent="0.25">
      <c r="D270" s="10"/>
      <c r="E270" s="10"/>
      <c r="F270" s="10"/>
      <c r="G270" s="10"/>
      <c r="H270" s="13"/>
      <c r="I270" s="13"/>
      <c r="J270" s="13"/>
      <c r="K270" s="13"/>
      <c r="L270" s="17"/>
      <c r="M270" s="17"/>
      <c r="N270" s="17"/>
      <c r="O270" s="17"/>
      <c r="AV270" s="9"/>
    </row>
    <row r="271" spans="4:48" x14ac:dyDescent="0.25">
      <c r="D271" s="10"/>
      <c r="E271" s="10"/>
      <c r="F271" s="10"/>
      <c r="G271" s="10"/>
      <c r="H271" s="13"/>
      <c r="I271" s="13"/>
      <c r="J271" s="13"/>
      <c r="K271" s="13"/>
      <c r="L271" s="17"/>
      <c r="M271" s="17"/>
      <c r="N271" s="17"/>
      <c r="O271" s="17"/>
      <c r="AV271" s="9"/>
    </row>
    <row r="272" spans="4:48" x14ac:dyDescent="0.25">
      <c r="D272" s="10"/>
      <c r="E272" s="10"/>
      <c r="F272" s="10"/>
      <c r="G272" s="10"/>
      <c r="H272" s="13"/>
      <c r="I272" s="13"/>
      <c r="J272" s="13"/>
      <c r="K272" s="13"/>
      <c r="L272" s="17"/>
      <c r="M272" s="17"/>
      <c r="N272" s="17"/>
      <c r="O272" s="17"/>
      <c r="AV272" s="9"/>
    </row>
    <row r="273" spans="4:48" x14ac:dyDescent="0.25">
      <c r="D273" s="10"/>
      <c r="E273" s="10"/>
      <c r="F273" s="10"/>
      <c r="G273" s="10"/>
      <c r="H273" s="13"/>
      <c r="I273" s="13"/>
      <c r="J273" s="13"/>
      <c r="K273" s="13"/>
      <c r="L273" s="17"/>
      <c r="M273" s="17"/>
      <c r="N273" s="17"/>
      <c r="O273" s="17"/>
      <c r="AV273" s="9"/>
    </row>
    <row r="274" spans="4:48" x14ac:dyDescent="0.25">
      <c r="D274" s="10"/>
      <c r="E274" s="10"/>
      <c r="F274" s="10"/>
      <c r="G274" s="10"/>
      <c r="H274" s="13"/>
      <c r="I274" s="13"/>
      <c r="J274" s="13"/>
      <c r="K274" s="13"/>
      <c r="L274" s="17"/>
      <c r="M274" s="17"/>
      <c r="N274" s="17"/>
      <c r="O274" s="17"/>
      <c r="AV274" s="9"/>
    </row>
    <row r="275" spans="4:48" x14ac:dyDescent="0.25">
      <c r="D275" s="10"/>
      <c r="E275" s="10"/>
      <c r="F275" s="10"/>
      <c r="G275" s="10"/>
      <c r="H275" s="13"/>
      <c r="I275" s="13"/>
      <c r="J275" s="13"/>
      <c r="K275" s="13"/>
      <c r="L275" s="17"/>
      <c r="M275" s="17"/>
      <c r="N275" s="17"/>
      <c r="O275" s="17"/>
      <c r="AV275" s="9"/>
    </row>
    <row r="276" spans="4:48" x14ac:dyDescent="0.25">
      <c r="D276" s="10"/>
      <c r="E276" s="10"/>
      <c r="F276" s="10"/>
      <c r="G276" s="10"/>
      <c r="H276" s="13"/>
      <c r="I276" s="13"/>
      <c r="J276" s="13"/>
      <c r="K276" s="13"/>
      <c r="L276" s="17"/>
      <c r="M276" s="17"/>
      <c r="N276" s="17"/>
      <c r="O276" s="17"/>
      <c r="AV276" s="9"/>
    </row>
    <row r="277" spans="4:48" x14ac:dyDescent="0.25">
      <c r="D277" s="10"/>
      <c r="E277" s="10"/>
      <c r="F277" s="10"/>
      <c r="G277" s="10"/>
      <c r="H277" s="13"/>
      <c r="I277" s="13"/>
      <c r="J277" s="13"/>
      <c r="K277" s="13"/>
      <c r="L277" s="17"/>
      <c r="M277" s="17"/>
      <c r="N277" s="17"/>
      <c r="O277" s="17"/>
      <c r="AV277" s="9"/>
    </row>
    <row r="278" spans="4:48" x14ac:dyDescent="0.25">
      <c r="D278" s="10"/>
      <c r="E278" s="10"/>
      <c r="F278" s="10"/>
      <c r="G278" s="10"/>
      <c r="H278" s="13"/>
      <c r="I278" s="13"/>
      <c r="J278" s="13"/>
      <c r="K278" s="13"/>
      <c r="L278" s="17"/>
      <c r="M278" s="17"/>
      <c r="N278" s="17"/>
      <c r="O278" s="17"/>
      <c r="AV278" s="9"/>
    </row>
    <row r="279" spans="4:48" x14ac:dyDescent="0.25">
      <c r="D279" s="10"/>
      <c r="E279" s="10"/>
      <c r="F279" s="10"/>
      <c r="G279" s="10"/>
      <c r="H279" s="13"/>
      <c r="I279" s="13"/>
      <c r="J279" s="13"/>
      <c r="K279" s="13"/>
      <c r="L279" s="17"/>
      <c r="M279" s="17"/>
      <c r="N279" s="17"/>
      <c r="O279" s="17"/>
      <c r="AV279" s="9"/>
    </row>
    <row r="280" spans="4:48" x14ac:dyDescent="0.25">
      <c r="D280" s="10"/>
      <c r="E280" s="10"/>
      <c r="F280" s="10"/>
      <c r="G280" s="10"/>
      <c r="H280" s="13"/>
      <c r="I280" s="13"/>
      <c r="J280" s="13"/>
      <c r="K280" s="13"/>
      <c r="L280" s="17"/>
      <c r="M280" s="17"/>
      <c r="N280" s="17"/>
      <c r="O280" s="17"/>
      <c r="AV280" s="9"/>
    </row>
    <row r="281" spans="4:48" x14ac:dyDescent="0.25">
      <c r="D281" s="10"/>
      <c r="E281" s="10"/>
      <c r="F281" s="10"/>
      <c r="G281" s="10"/>
      <c r="H281" s="13"/>
      <c r="I281" s="13"/>
      <c r="J281" s="13"/>
      <c r="K281" s="13"/>
      <c r="L281" s="17"/>
      <c r="M281" s="17"/>
      <c r="N281" s="17"/>
      <c r="O281" s="17"/>
      <c r="AV281" s="9"/>
    </row>
    <row r="282" spans="4:48" x14ac:dyDescent="0.25">
      <c r="D282" s="10"/>
      <c r="E282" s="10"/>
      <c r="F282" s="10"/>
      <c r="G282" s="10"/>
      <c r="H282" s="13"/>
      <c r="I282" s="13"/>
      <c r="J282" s="13"/>
      <c r="K282" s="13"/>
      <c r="L282" s="17"/>
      <c r="M282" s="17"/>
      <c r="N282" s="17"/>
      <c r="O282" s="17"/>
      <c r="AV282" s="9"/>
    </row>
    <row r="283" spans="4:48" x14ac:dyDescent="0.25">
      <c r="D283" s="10"/>
      <c r="E283" s="10"/>
      <c r="F283" s="10"/>
      <c r="G283" s="10"/>
      <c r="H283" s="13"/>
      <c r="I283" s="13"/>
      <c r="J283" s="13"/>
      <c r="K283" s="13"/>
      <c r="L283" s="17"/>
      <c r="M283" s="17"/>
      <c r="N283" s="17"/>
      <c r="O283" s="17"/>
      <c r="AV283" s="9"/>
    </row>
    <row r="284" spans="4:48" x14ac:dyDescent="0.25">
      <c r="D284" s="10"/>
      <c r="E284" s="10"/>
      <c r="F284" s="10"/>
      <c r="G284" s="10"/>
      <c r="H284" s="13"/>
      <c r="I284" s="13"/>
      <c r="J284" s="13"/>
      <c r="K284" s="13"/>
      <c r="L284" s="17"/>
      <c r="M284" s="17"/>
      <c r="N284" s="17"/>
      <c r="O284" s="17"/>
      <c r="AV284" s="9"/>
    </row>
    <row r="285" spans="4:48" x14ac:dyDescent="0.25">
      <c r="D285" s="10"/>
      <c r="E285" s="10"/>
      <c r="F285" s="10"/>
      <c r="G285" s="10"/>
      <c r="H285" s="13"/>
      <c r="I285" s="13"/>
      <c r="J285" s="13"/>
      <c r="K285" s="13"/>
      <c r="L285" s="17"/>
      <c r="M285" s="17"/>
      <c r="N285" s="17"/>
      <c r="O285" s="17"/>
      <c r="AV285" s="9"/>
    </row>
    <row r="286" spans="4:48" x14ac:dyDescent="0.25">
      <c r="D286" s="10"/>
      <c r="E286" s="10"/>
      <c r="F286" s="10"/>
      <c r="G286" s="10"/>
      <c r="H286" s="13"/>
      <c r="I286" s="13"/>
      <c r="J286" s="13"/>
      <c r="K286" s="13"/>
      <c r="L286" s="17"/>
      <c r="M286" s="17"/>
      <c r="N286" s="17"/>
      <c r="O286" s="17"/>
      <c r="AV286" s="9"/>
    </row>
    <row r="287" spans="4:48" x14ac:dyDescent="0.25">
      <c r="D287" s="10"/>
      <c r="E287" s="10"/>
      <c r="F287" s="10"/>
      <c r="G287" s="10"/>
      <c r="H287" s="13"/>
      <c r="I287" s="13"/>
      <c r="J287" s="13"/>
      <c r="K287" s="13"/>
      <c r="L287" s="17"/>
      <c r="M287" s="17"/>
      <c r="N287" s="17"/>
      <c r="O287" s="17"/>
      <c r="AV287" s="9"/>
    </row>
    <row r="288" spans="4:48" x14ac:dyDescent="0.25">
      <c r="D288" s="10"/>
      <c r="E288" s="10"/>
      <c r="F288" s="10"/>
      <c r="G288" s="10"/>
      <c r="H288" s="13"/>
      <c r="I288" s="13"/>
      <c r="J288" s="13"/>
      <c r="K288" s="13"/>
      <c r="L288" s="17"/>
      <c r="M288" s="17"/>
      <c r="N288" s="17"/>
      <c r="O288" s="17"/>
      <c r="AV288" s="9"/>
    </row>
    <row r="289" spans="4:48" x14ac:dyDescent="0.25">
      <c r="D289" s="10"/>
      <c r="E289" s="10"/>
      <c r="F289" s="10"/>
      <c r="G289" s="10"/>
      <c r="H289" s="13"/>
      <c r="I289" s="13"/>
      <c r="J289" s="13"/>
      <c r="K289" s="13"/>
      <c r="L289" s="17"/>
      <c r="M289" s="17"/>
      <c r="N289" s="17"/>
      <c r="O289" s="17"/>
      <c r="AV289" s="9"/>
    </row>
    <row r="290" spans="4:48" x14ac:dyDescent="0.25">
      <c r="D290" s="10"/>
      <c r="E290" s="10"/>
      <c r="F290" s="10"/>
      <c r="G290" s="10"/>
      <c r="H290" s="13"/>
      <c r="I290" s="13"/>
      <c r="J290" s="13"/>
      <c r="K290" s="13"/>
      <c r="L290" s="17"/>
      <c r="M290" s="17"/>
      <c r="N290" s="17"/>
      <c r="O290" s="17"/>
      <c r="AV290" s="9"/>
    </row>
    <row r="291" spans="4:48" x14ac:dyDescent="0.25">
      <c r="D291" s="10"/>
      <c r="E291" s="10"/>
      <c r="F291" s="10"/>
      <c r="G291" s="10"/>
      <c r="H291" s="13"/>
      <c r="I291" s="13"/>
      <c r="J291" s="13"/>
      <c r="K291" s="13"/>
      <c r="L291" s="17"/>
      <c r="M291" s="17"/>
      <c r="N291" s="17"/>
      <c r="O291" s="17"/>
      <c r="AV291" s="9"/>
    </row>
    <row r="292" spans="4:48" x14ac:dyDescent="0.25">
      <c r="D292" s="10"/>
      <c r="E292" s="10"/>
      <c r="F292" s="10"/>
      <c r="G292" s="10"/>
      <c r="H292" s="13"/>
      <c r="I292" s="13"/>
      <c r="J292" s="13"/>
      <c r="K292" s="13"/>
      <c r="L292" s="17"/>
      <c r="M292" s="17"/>
      <c r="N292" s="17"/>
      <c r="O292" s="17"/>
      <c r="AV292" s="9"/>
    </row>
    <row r="293" spans="4:48" x14ac:dyDescent="0.25">
      <c r="D293" s="10"/>
      <c r="E293" s="10"/>
      <c r="F293" s="10"/>
      <c r="G293" s="10"/>
      <c r="H293" s="13"/>
      <c r="I293" s="13"/>
      <c r="J293" s="13"/>
      <c r="K293" s="13"/>
      <c r="L293" s="17"/>
      <c r="M293" s="17"/>
      <c r="N293" s="17"/>
      <c r="O293" s="17"/>
      <c r="AV293" s="9"/>
    </row>
    <row r="294" spans="4:48" x14ac:dyDescent="0.25">
      <c r="D294" s="10"/>
      <c r="E294" s="10"/>
      <c r="F294" s="10"/>
      <c r="G294" s="10"/>
      <c r="H294" s="13"/>
      <c r="I294" s="13"/>
      <c r="J294" s="13"/>
      <c r="K294" s="13"/>
      <c r="L294" s="17"/>
      <c r="M294" s="17"/>
      <c r="N294" s="17"/>
      <c r="O294" s="17"/>
      <c r="AV294" s="9"/>
    </row>
    <row r="295" spans="4:48" x14ac:dyDescent="0.25">
      <c r="D295" s="10"/>
      <c r="E295" s="10"/>
      <c r="F295" s="10"/>
      <c r="G295" s="10"/>
      <c r="H295" s="13"/>
      <c r="I295" s="13"/>
      <c r="J295" s="13"/>
      <c r="K295" s="13"/>
      <c r="L295" s="17"/>
      <c r="M295" s="17"/>
      <c r="N295" s="17"/>
      <c r="O295" s="17"/>
      <c r="AV295" s="9"/>
    </row>
    <row r="296" spans="4:48" x14ac:dyDescent="0.25">
      <c r="D296" s="10"/>
      <c r="E296" s="10"/>
      <c r="F296" s="10"/>
      <c r="G296" s="10"/>
      <c r="H296" s="13"/>
      <c r="I296" s="13"/>
      <c r="J296" s="13"/>
      <c r="K296" s="13"/>
      <c r="L296" s="17"/>
      <c r="M296" s="17"/>
      <c r="N296" s="17"/>
      <c r="O296" s="17"/>
      <c r="AV296" s="9"/>
    </row>
    <row r="297" spans="4:48" x14ac:dyDescent="0.25">
      <c r="D297" s="10"/>
      <c r="E297" s="10"/>
      <c r="F297" s="10"/>
      <c r="G297" s="10"/>
      <c r="H297" s="13"/>
      <c r="I297" s="13"/>
      <c r="J297" s="13"/>
      <c r="K297" s="13"/>
      <c r="L297" s="17"/>
      <c r="M297" s="17"/>
      <c r="N297" s="17"/>
      <c r="O297" s="17"/>
      <c r="AV297" s="9"/>
    </row>
    <row r="298" spans="4:48" x14ac:dyDescent="0.25">
      <c r="D298" s="10"/>
      <c r="E298" s="10"/>
      <c r="F298" s="10"/>
      <c r="G298" s="10"/>
      <c r="H298" s="13"/>
      <c r="I298" s="13"/>
      <c r="J298" s="13"/>
      <c r="K298" s="13"/>
      <c r="L298" s="17"/>
      <c r="M298" s="17"/>
      <c r="N298" s="17"/>
      <c r="O298" s="17"/>
      <c r="AV298" s="9"/>
    </row>
    <row r="299" spans="4:48" x14ac:dyDescent="0.25">
      <c r="D299" s="10"/>
      <c r="E299" s="10"/>
      <c r="F299" s="10"/>
      <c r="G299" s="10"/>
      <c r="H299" s="13"/>
      <c r="I299" s="13"/>
      <c r="J299" s="13"/>
      <c r="K299" s="13"/>
      <c r="L299" s="17"/>
      <c r="M299" s="17"/>
      <c r="N299" s="17"/>
      <c r="O299" s="17"/>
      <c r="AV299" s="9"/>
    </row>
    <row r="300" spans="4:48" x14ac:dyDescent="0.25">
      <c r="D300" s="10"/>
      <c r="E300" s="10"/>
      <c r="F300" s="10"/>
      <c r="G300" s="10"/>
      <c r="H300" s="13"/>
      <c r="I300" s="13"/>
      <c r="J300" s="13"/>
      <c r="K300" s="13"/>
      <c r="L300" s="17"/>
      <c r="M300" s="17"/>
      <c r="N300" s="17"/>
      <c r="O300" s="17"/>
      <c r="AV300" s="9"/>
    </row>
    <row r="301" spans="4:48" x14ac:dyDescent="0.25">
      <c r="D301" s="10"/>
      <c r="E301" s="10"/>
      <c r="F301" s="10"/>
      <c r="G301" s="10"/>
      <c r="H301" s="13"/>
      <c r="I301" s="13"/>
      <c r="J301" s="13"/>
      <c r="K301" s="13"/>
      <c r="L301" s="17"/>
      <c r="M301" s="17"/>
      <c r="N301" s="17"/>
      <c r="O301" s="17"/>
      <c r="AV301" s="9"/>
    </row>
    <row r="302" spans="4:48" x14ac:dyDescent="0.25">
      <c r="D302" s="10"/>
      <c r="E302" s="10"/>
      <c r="F302" s="10"/>
      <c r="G302" s="10"/>
      <c r="H302" s="13"/>
      <c r="I302" s="13"/>
      <c r="J302" s="13"/>
      <c r="K302" s="13"/>
      <c r="L302" s="17"/>
      <c r="M302" s="17"/>
      <c r="N302" s="17"/>
      <c r="O302" s="17"/>
      <c r="AV302" s="9"/>
    </row>
    <row r="303" spans="4:48" x14ac:dyDescent="0.25">
      <c r="D303" s="10"/>
      <c r="E303" s="10"/>
      <c r="F303" s="10"/>
      <c r="G303" s="10"/>
      <c r="H303" s="13"/>
      <c r="I303" s="13"/>
      <c r="J303" s="13"/>
      <c r="K303" s="13"/>
      <c r="L303" s="17"/>
      <c r="M303" s="17"/>
      <c r="N303" s="17"/>
      <c r="O303" s="17"/>
      <c r="AV303" s="9"/>
    </row>
    <row r="304" spans="4:48" x14ac:dyDescent="0.25">
      <c r="D304" s="10"/>
      <c r="E304" s="10"/>
      <c r="F304" s="10"/>
      <c r="G304" s="10"/>
      <c r="H304" s="13"/>
      <c r="I304" s="13"/>
      <c r="J304" s="13"/>
      <c r="K304" s="13"/>
      <c r="L304" s="17"/>
      <c r="M304" s="17"/>
      <c r="N304" s="17"/>
      <c r="O304" s="17"/>
      <c r="AV304" s="9"/>
    </row>
    <row r="305" spans="4:48" x14ac:dyDescent="0.25">
      <c r="D305" s="10"/>
      <c r="E305" s="10"/>
      <c r="F305" s="10"/>
      <c r="G305" s="10"/>
      <c r="H305" s="13"/>
      <c r="I305" s="13"/>
      <c r="J305" s="13"/>
      <c r="K305" s="13"/>
      <c r="L305" s="17"/>
      <c r="M305" s="17"/>
      <c r="N305" s="17"/>
      <c r="O305" s="17"/>
      <c r="AV305" s="9"/>
    </row>
    <row r="306" spans="4:48" x14ac:dyDescent="0.25">
      <c r="D306" s="10"/>
      <c r="E306" s="10"/>
      <c r="F306" s="10"/>
      <c r="G306" s="10"/>
      <c r="H306" s="13"/>
      <c r="I306" s="13"/>
      <c r="J306" s="13"/>
      <c r="K306" s="13"/>
      <c r="L306" s="17"/>
      <c r="M306" s="17"/>
      <c r="N306" s="17"/>
      <c r="O306" s="17"/>
      <c r="AV306" s="9"/>
    </row>
    <row r="307" spans="4:48" x14ac:dyDescent="0.25">
      <c r="D307" s="10"/>
      <c r="E307" s="10"/>
      <c r="F307" s="10"/>
      <c r="G307" s="10"/>
      <c r="H307" s="13"/>
      <c r="I307" s="13"/>
      <c r="J307" s="13"/>
      <c r="K307" s="13"/>
      <c r="L307" s="17"/>
      <c r="M307" s="17"/>
      <c r="N307" s="17"/>
      <c r="O307" s="17"/>
      <c r="AV307" s="9"/>
    </row>
    <row r="308" spans="4:48" x14ac:dyDescent="0.25">
      <c r="D308" s="10"/>
      <c r="E308" s="10"/>
      <c r="F308" s="10"/>
      <c r="G308" s="10"/>
      <c r="H308" s="13"/>
      <c r="I308" s="13"/>
      <c r="J308" s="13"/>
      <c r="K308" s="13"/>
      <c r="L308" s="17"/>
      <c r="M308" s="17"/>
      <c r="N308" s="17"/>
      <c r="O308" s="17"/>
      <c r="AV308" s="9"/>
    </row>
    <row r="309" spans="4:48" x14ac:dyDescent="0.25">
      <c r="D309" s="10"/>
      <c r="E309" s="10"/>
      <c r="F309" s="10"/>
      <c r="G309" s="10"/>
      <c r="H309" s="13"/>
      <c r="I309" s="13"/>
      <c r="J309" s="13"/>
      <c r="K309" s="13"/>
      <c r="L309" s="17"/>
      <c r="M309" s="17"/>
      <c r="N309" s="17"/>
      <c r="O309" s="17"/>
      <c r="AV309" s="9"/>
    </row>
    <row r="310" spans="4:48" x14ac:dyDescent="0.25">
      <c r="D310" s="10"/>
      <c r="E310" s="10"/>
      <c r="F310" s="10"/>
      <c r="G310" s="10"/>
      <c r="H310" s="13"/>
      <c r="I310" s="13"/>
      <c r="J310" s="13"/>
      <c r="K310" s="13"/>
      <c r="L310" s="17"/>
      <c r="M310" s="17"/>
      <c r="N310" s="17"/>
      <c r="O310" s="17"/>
      <c r="AV310" s="9"/>
    </row>
    <row r="311" spans="4:48" x14ac:dyDescent="0.25">
      <c r="D311" s="10"/>
      <c r="E311" s="10"/>
      <c r="F311" s="10"/>
      <c r="G311" s="10"/>
      <c r="H311" s="13"/>
      <c r="I311" s="13"/>
      <c r="J311" s="13"/>
      <c r="K311" s="13"/>
      <c r="L311" s="17"/>
      <c r="M311" s="17"/>
      <c r="N311" s="17"/>
      <c r="O311" s="17"/>
      <c r="AV311" s="9"/>
    </row>
    <row r="312" spans="4:48" x14ac:dyDescent="0.25">
      <c r="D312" s="10"/>
      <c r="E312" s="10"/>
      <c r="F312" s="10"/>
      <c r="G312" s="10"/>
      <c r="H312" s="13"/>
      <c r="I312" s="13"/>
      <c r="J312" s="13"/>
      <c r="K312" s="13"/>
      <c r="L312" s="17"/>
      <c r="M312" s="17"/>
      <c r="N312" s="17"/>
      <c r="O312" s="17"/>
      <c r="AV312" s="9"/>
    </row>
    <row r="313" spans="4:48" x14ac:dyDescent="0.25">
      <c r="D313" s="10"/>
      <c r="E313" s="10"/>
      <c r="F313" s="10"/>
      <c r="G313" s="10"/>
      <c r="H313" s="13"/>
      <c r="I313" s="13"/>
      <c r="J313" s="13"/>
      <c r="K313" s="13"/>
      <c r="L313" s="17"/>
      <c r="M313" s="17"/>
      <c r="N313" s="17"/>
      <c r="O313" s="17"/>
      <c r="AV313" s="9"/>
    </row>
    <row r="314" spans="4:48" x14ac:dyDescent="0.25">
      <c r="D314" s="10"/>
      <c r="E314" s="10"/>
      <c r="F314" s="10"/>
      <c r="G314" s="10"/>
      <c r="H314" s="13"/>
      <c r="I314" s="13"/>
      <c r="J314" s="13"/>
      <c r="K314" s="13"/>
      <c r="L314" s="17"/>
      <c r="M314" s="17"/>
      <c r="N314" s="17"/>
      <c r="O314" s="17"/>
      <c r="AV314" s="9"/>
    </row>
    <row r="315" spans="4:48" x14ac:dyDescent="0.25">
      <c r="D315" s="10"/>
      <c r="E315" s="10"/>
      <c r="F315" s="10"/>
      <c r="G315" s="10"/>
      <c r="H315" s="13"/>
      <c r="I315" s="13"/>
      <c r="J315" s="13"/>
      <c r="K315" s="13"/>
      <c r="L315" s="17"/>
      <c r="M315" s="17"/>
      <c r="N315" s="17"/>
      <c r="O315" s="17"/>
      <c r="AV315" s="9"/>
    </row>
    <row r="316" spans="4:48" x14ac:dyDescent="0.25">
      <c r="D316" s="10"/>
      <c r="E316" s="10"/>
      <c r="F316" s="10"/>
      <c r="G316" s="10"/>
      <c r="H316" s="13"/>
      <c r="I316" s="13"/>
      <c r="J316" s="13"/>
      <c r="K316" s="13"/>
      <c r="L316" s="17"/>
      <c r="M316" s="17"/>
      <c r="N316" s="17"/>
      <c r="O316" s="17"/>
      <c r="AV316" s="9"/>
    </row>
    <row r="317" spans="4:48" x14ac:dyDescent="0.25">
      <c r="D317" s="10"/>
      <c r="E317" s="10"/>
      <c r="F317" s="10"/>
      <c r="G317" s="10"/>
      <c r="H317" s="13"/>
      <c r="I317" s="13"/>
      <c r="J317" s="13"/>
      <c r="K317" s="13"/>
      <c r="L317" s="17"/>
      <c r="M317" s="17"/>
      <c r="N317" s="17"/>
      <c r="O317" s="17"/>
      <c r="AV317" s="9"/>
    </row>
    <row r="318" spans="4:48" x14ac:dyDescent="0.25">
      <c r="D318" s="10"/>
      <c r="E318" s="10"/>
      <c r="F318" s="10"/>
      <c r="G318" s="10"/>
      <c r="H318" s="13"/>
      <c r="I318" s="13"/>
      <c r="J318" s="13"/>
      <c r="K318" s="13"/>
      <c r="L318" s="17"/>
      <c r="M318" s="17"/>
      <c r="N318" s="17"/>
      <c r="O318" s="17"/>
      <c r="AV318" s="9"/>
    </row>
    <row r="319" spans="4:48" x14ac:dyDescent="0.25">
      <c r="D319" s="10"/>
      <c r="E319" s="10"/>
      <c r="F319" s="10"/>
      <c r="G319" s="10"/>
      <c r="H319" s="13"/>
      <c r="I319" s="13"/>
      <c r="J319" s="13"/>
      <c r="K319" s="13"/>
      <c r="L319" s="17"/>
      <c r="M319" s="17"/>
      <c r="N319" s="17"/>
      <c r="O319" s="17"/>
      <c r="AV319" s="9"/>
    </row>
    <row r="320" spans="4:48" x14ac:dyDescent="0.25">
      <c r="D320" s="10"/>
      <c r="E320" s="10"/>
      <c r="F320" s="10"/>
      <c r="G320" s="10"/>
      <c r="H320" s="13"/>
      <c r="I320" s="13"/>
      <c r="J320" s="13"/>
      <c r="K320" s="13"/>
      <c r="L320" s="17"/>
      <c r="M320" s="17"/>
      <c r="N320" s="17"/>
      <c r="O320" s="17"/>
      <c r="AV320" s="9"/>
    </row>
    <row r="321" spans="4:48" x14ac:dyDescent="0.25">
      <c r="D321" s="10"/>
      <c r="E321" s="10"/>
      <c r="F321" s="10"/>
      <c r="G321" s="10"/>
      <c r="H321" s="13"/>
      <c r="I321" s="13"/>
      <c r="J321" s="13"/>
      <c r="K321" s="13"/>
      <c r="L321" s="17"/>
      <c r="M321" s="17"/>
      <c r="N321" s="17"/>
      <c r="O321" s="17"/>
      <c r="AV321" s="9"/>
    </row>
    <row r="322" spans="4:48" x14ac:dyDescent="0.25">
      <c r="D322" s="10"/>
      <c r="E322" s="10"/>
      <c r="F322" s="10"/>
      <c r="G322" s="10"/>
      <c r="H322" s="13"/>
      <c r="I322" s="13"/>
      <c r="J322" s="13"/>
      <c r="K322" s="13"/>
      <c r="L322" s="17"/>
      <c r="M322" s="17"/>
      <c r="N322" s="17"/>
      <c r="O322" s="17"/>
      <c r="AV322" s="9"/>
    </row>
    <row r="323" spans="4:48" x14ac:dyDescent="0.25">
      <c r="D323" s="10"/>
      <c r="E323" s="10"/>
      <c r="F323" s="10"/>
      <c r="G323" s="10"/>
      <c r="H323" s="13"/>
      <c r="I323" s="13"/>
      <c r="J323" s="13"/>
      <c r="K323" s="13"/>
      <c r="L323" s="17"/>
      <c r="M323" s="17"/>
      <c r="N323" s="17"/>
      <c r="O323" s="17"/>
      <c r="AV323" s="9"/>
    </row>
    <row r="324" spans="4:48" x14ac:dyDescent="0.25">
      <c r="D324" s="10"/>
      <c r="E324" s="10"/>
      <c r="F324" s="10"/>
      <c r="G324" s="10"/>
      <c r="H324" s="13"/>
      <c r="I324" s="13"/>
      <c r="J324" s="13"/>
      <c r="K324" s="13"/>
      <c r="L324" s="17"/>
      <c r="M324" s="17"/>
      <c r="N324" s="17"/>
      <c r="O324" s="17"/>
      <c r="AV324" s="9"/>
    </row>
    <row r="325" spans="4:48" x14ac:dyDescent="0.25">
      <c r="D325" s="10"/>
      <c r="E325" s="10"/>
      <c r="F325" s="10"/>
      <c r="G325" s="10"/>
      <c r="H325" s="13"/>
      <c r="I325" s="13"/>
      <c r="J325" s="13"/>
      <c r="K325" s="13"/>
      <c r="L325" s="17"/>
      <c r="M325" s="17"/>
      <c r="N325" s="17"/>
      <c r="O325" s="17"/>
      <c r="AV325" s="9"/>
    </row>
    <row r="326" spans="4:48" x14ac:dyDescent="0.25">
      <c r="D326" s="10"/>
      <c r="E326" s="10"/>
      <c r="F326" s="10"/>
      <c r="G326" s="10"/>
      <c r="H326" s="13"/>
      <c r="I326" s="13"/>
      <c r="J326" s="13"/>
      <c r="K326" s="13"/>
      <c r="L326" s="17"/>
      <c r="M326" s="17"/>
      <c r="N326" s="17"/>
      <c r="O326" s="17"/>
      <c r="AV326" s="9"/>
    </row>
    <row r="327" spans="4:48" x14ac:dyDescent="0.25">
      <c r="D327" s="10"/>
      <c r="E327" s="10"/>
      <c r="F327" s="10"/>
      <c r="G327" s="10"/>
      <c r="H327" s="13"/>
      <c r="I327" s="13"/>
      <c r="J327" s="13"/>
      <c r="K327" s="13"/>
      <c r="L327" s="17"/>
      <c r="M327" s="17"/>
      <c r="N327" s="17"/>
      <c r="O327" s="17"/>
      <c r="AV327" s="9"/>
    </row>
    <row r="328" spans="4:48" x14ac:dyDescent="0.25">
      <c r="D328" s="10"/>
      <c r="E328" s="10"/>
      <c r="F328" s="10"/>
      <c r="G328" s="10"/>
      <c r="H328" s="13"/>
      <c r="I328" s="13"/>
      <c r="J328" s="13"/>
      <c r="K328" s="13"/>
      <c r="L328" s="17"/>
      <c r="M328" s="17"/>
      <c r="N328" s="17"/>
      <c r="O328" s="17"/>
      <c r="AV328" s="9"/>
    </row>
    <row r="329" spans="4:48" x14ac:dyDescent="0.25">
      <c r="D329" s="10"/>
      <c r="E329" s="10"/>
      <c r="F329" s="10"/>
      <c r="G329" s="10"/>
      <c r="H329" s="13"/>
      <c r="I329" s="13"/>
      <c r="J329" s="13"/>
      <c r="K329" s="13"/>
      <c r="L329" s="17"/>
      <c r="M329" s="17"/>
      <c r="N329" s="17"/>
      <c r="O329" s="17"/>
      <c r="AV329" s="9"/>
    </row>
    <row r="330" spans="4:48" x14ac:dyDescent="0.25">
      <c r="D330" s="10"/>
      <c r="E330" s="10"/>
      <c r="F330" s="10"/>
      <c r="G330" s="10"/>
      <c r="H330" s="13"/>
      <c r="I330" s="13"/>
      <c r="J330" s="13"/>
      <c r="K330" s="13"/>
      <c r="L330" s="17"/>
      <c r="M330" s="17"/>
      <c r="N330" s="17"/>
      <c r="O330" s="17"/>
      <c r="AV330" s="9"/>
    </row>
    <row r="331" spans="4:48" x14ac:dyDescent="0.25">
      <c r="D331" s="10"/>
      <c r="E331" s="10"/>
      <c r="F331" s="10"/>
      <c r="G331" s="10"/>
      <c r="H331" s="13"/>
      <c r="I331" s="13"/>
      <c r="J331" s="13"/>
      <c r="K331" s="13"/>
      <c r="L331" s="17"/>
      <c r="M331" s="17"/>
      <c r="N331" s="17"/>
      <c r="O331" s="17"/>
      <c r="AV331" s="9"/>
    </row>
    <row r="332" spans="4:48" x14ac:dyDescent="0.25">
      <c r="D332" s="10"/>
      <c r="E332" s="10"/>
      <c r="F332" s="10"/>
      <c r="G332" s="10"/>
      <c r="H332" s="13"/>
      <c r="I332" s="13"/>
      <c r="J332" s="13"/>
      <c r="K332" s="13"/>
      <c r="L332" s="17"/>
      <c r="M332" s="17"/>
      <c r="N332" s="17"/>
      <c r="O332" s="17"/>
      <c r="AV332" s="9"/>
    </row>
    <row r="333" spans="4:48" x14ac:dyDescent="0.25">
      <c r="D333" s="10"/>
      <c r="E333" s="10"/>
      <c r="F333" s="10"/>
      <c r="G333" s="10"/>
      <c r="H333" s="13"/>
      <c r="I333" s="13"/>
      <c r="J333" s="13"/>
      <c r="K333" s="13"/>
      <c r="L333" s="17"/>
      <c r="M333" s="17"/>
      <c r="N333" s="17"/>
      <c r="O333" s="17"/>
      <c r="AV333" s="9"/>
    </row>
    <row r="334" spans="4:48" x14ac:dyDescent="0.25">
      <c r="D334" s="10"/>
      <c r="E334" s="10"/>
      <c r="F334" s="10"/>
      <c r="G334" s="10"/>
      <c r="H334" s="13"/>
      <c r="I334" s="13"/>
      <c r="J334" s="13"/>
      <c r="K334" s="13"/>
      <c r="L334" s="17"/>
      <c r="M334" s="17"/>
      <c r="N334" s="17"/>
      <c r="O334" s="17"/>
      <c r="AV334" s="9"/>
    </row>
    <row r="335" spans="4:48" x14ac:dyDescent="0.25">
      <c r="D335" s="10"/>
      <c r="E335" s="10"/>
      <c r="F335" s="10"/>
      <c r="G335" s="10"/>
      <c r="H335" s="13"/>
      <c r="I335" s="13"/>
      <c r="J335" s="13"/>
      <c r="K335" s="13"/>
      <c r="L335" s="17"/>
      <c r="M335" s="17"/>
      <c r="N335" s="17"/>
      <c r="O335" s="17"/>
      <c r="AV335" s="9"/>
    </row>
    <row r="336" spans="4:48" x14ac:dyDescent="0.25">
      <c r="D336" s="10"/>
      <c r="E336" s="10"/>
      <c r="F336" s="10"/>
      <c r="G336" s="10"/>
      <c r="H336" s="13"/>
      <c r="I336" s="13"/>
      <c r="J336" s="13"/>
      <c r="K336" s="13"/>
      <c r="L336" s="17"/>
      <c r="M336" s="17"/>
      <c r="N336" s="17"/>
      <c r="O336" s="17"/>
      <c r="AV336" s="9"/>
    </row>
    <row r="337" spans="4:48" x14ac:dyDescent="0.25">
      <c r="D337" s="10"/>
      <c r="E337" s="10"/>
      <c r="F337" s="10"/>
      <c r="G337" s="10"/>
      <c r="H337" s="13"/>
      <c r="I337" s="13"/>
      <c r="J337" s="13"/>
      <c r="K337" s="13"/>
      <c r="L337" s="17"/>
      <c r="M337" s="17"/>
      <c r="N337" s="17"/>
      <c r="O337" s="17"/>
      <c r="AV337" s="9"/>
    </row>
    <row r="338" spans="4:48" x14ac:dyDescent="0.25">
      <c r="D338" s="10"/>
      <c r="E338" s="10"/>
      <c r="F338" s="10"/>
      <c r="G338" s="10"/>
      <c r="H338" s="13"/>
      <c r="I338" s="13"/>
      <c r="J338" s="13"/>
      <c r="K338" s="13"/>
      <c r="L338" s="17"/>
      <c r="M338" s="17"/>
      <c r="N338" s="17"/>
      <c r="O338" s="17"/>
      <c r="AV338" s="9"/>
    </row>
    <row r="339" spans="4:48" x14ac:dyDescent="0.25">
      <c r="D339" s="10"/>
      <c r="E339" s="10"/>
      <c r="F339" s="10"/>
      <c r="G339" s="10"/>
      <c r="H339" s="13"/>
      <c r="I339" s="13"/>
      <c r="J339" s="13"/>
      <c r="K339" s="13"/>
      <c r="L339" s="17"/>
      <c r="M339" s="17"/>
      <c r="N339" s="17"/>
      <c r="O339" s="17"/>
      <c r="AV339" s="9"/>
    </row>
    <row r="340" spans="4:48" x14ac:dyDescent="0.25">
      <c r="D340" s="10"/>
      <c r="E340" s="10"/>
      <c r="F340" s="10"/>
      <c r="G340" s="10"/>
      <c r="H340" s="13"/>
      <c r="I340" s="13"/>
      <c r="J340" s="13"/>
      <c r="K340" s="13"/>
      <c r="L340" s="17"/>
      <c r="M340" s="17"/>
      <c r="N340" s="17"/>
      <c r="O340" s="17"/>
      <c r="AV340" s="9"/>
    </row>
    <row r="341" spans="4:48" x14ac:dyDescent="0.25">
      <c r="D341" s="10"/>
      <c r="E341" s="10"/>
      <c r="F341" s="10"/>
      <c r="G341" s="10"/>
      <c r="H341" s="13"/>
      <c r="I341" s="13"/>
      <c r="J341" s="13"/>
      <c r="K341" s="13"/>
      <c r="L341" s="17"/>
      <c r="M341" s="17"/>
      <c r="N341" s="17"/>
      <c r="O341" s="17"/>
      <c r="AV341" s="9"/>
    </row>
    <row r="342" spans="4:48" x14ac:dyDescent="0.25">
      <c r="D342" s="10"/>
      <c r="E342" s="10"/>
      <c r="F342" s="10"/>
      <c r="G342" s="10"/>
      <c r="H342" s="13"/>
      <c r="I342" s="13"/>
      <c r="J342" s="13"/>
      <c r="K342" s="13"/>
      <c r="L342" s="17"/>
      <c r="M342" s="17"/>
      <c r="N342" s="17"/>
      <c r="O342" s="17"/>
      <c r="AV342" s="9"/>
    </row>
    <row r="343" spans="4:48" x14ac:dyDescent="0.25">
      <c r="D343" s="10"/>
      <c r="E343" s="10"/>
      <c r="F343" s="10"/>
      <c r="G343" s="10"/>
      <c r="H343" s="13"/>
      <c r="I343" s="13"/>
      <c r="J343" s="13"/>
      <c r="K343" s="13"/>
      <c r="L343" s="17"/>
      <c r="M343" s="17"/>
      <c r="N343" s="17"/>
      <c r="O343" s="17"/>
      <c r="AV343" s="9"/>
    </row>
    <row r="344" spans="4:48" x14ac:dyDescent="0.25">
      <c r="D344" s="10"/>
      <c r="E344" s="10"/>
      <c r="F344" s="10"/>
      <c r="G344" s="10"/>
      <c r="H344" s="13"/>
      <c r="I344" s="13"/>
      <c r="J344" s="13"/>
      <c r="K344" s="13"/>
      <c r="L344" s="17"/>
      <c r="M344" s="17"/>
      <c r="N344" s="17"/>
      <c r="O344" s="17"/>
      <c r="AV344" s="9"/>
    </row>
    <row r="345" spans="4:48" x14ac:dyDescent="0.25">
      <c r="D345" s="10"/>
      <c r="E345" s="10"/>
      <c r="F345" s="10"/>
      <c r="G345" s="10"/>
      <c r="H345" s="13"/>
      <c r="I345" s="13"/>
      <c r="J345" s="13"/>
      <c r="K345" s="13"/>
      <c r="L345" s="17"/>
      <c r="M345" s="17"/>
      <c r="N345" s="17"/>
      <c r="O345" s="17"/>
      <c r="AV345" s="9"/>
    </row>
    <row r="346" spans="4:48" x14ac:dyDescent="0.25">
      <c r="D346" s="10"/>
      <c r="E346" s="10"/>
      <c r="F346" s="10"/>
      <c r="G346" s="10"/>
      <c r="H346" s="13"/>
      <c r="I346" s="13"/>
      <c r="J346" s="13"/>
      <c r="K346" s="13"/>
      <c r="L346" s="17"/>
      <c r="M346" s="17"/>
      <c r="N346" s="17"/>
      <c r="O346" s="17"/>
      <c r="AV346" s="9"/>
    </row>
    <row r="347" spans="4:48" x14ac:dyDescent="0.25">
      <c r="D347" s="10"/>
      <c r="E347" s="10"/>
      <c r="F347" s="10"/>
      <c r="G347" s="10"/>
      <c r="H347" s="13"/>
      <c r="I347" s="13"/>
      <c r="J347" s="13"/>
      <c r="K347" s="13"/>
      <c r="L347" s="17"/>
      <c r="M347" s="17"/>
      <c r="N347" s="17"/>
      <c r="O347" s="17"/>
      <c r="AV347" s="9"/>
    </row>
    <row r="348" spans="4:48" x14ac:dyDescent="0.25">
      <c r="D348" s="10"/>
      <c r="E348" s="10"/>
      <c r="F348" s="10"/>
      <c r="G348" s="10"/>
      <c r="H348" s="13"/>
      <c r="I348" s="13"/>
      <c r="J348" s="13"/>
      <c r="K348" s="13"/>
      <c r="L348" s="17"/>
      <c r="M348" s="17"/>
      <c r="N348" s="17"/>
      <c r="O348" s="17"/>
      <c r="AV348" s="9"/>
    </row>
    <row r="349" spans="4:48" x14ac:dyDescent="0.25">
      <c r="D349" s="10"/>
      <c r="E349" s="10"/>
      <c r="F349" s="10"/>
      <c r="G349" s="10"/>
      <c r="H349" s="13"/>
      <c r="I349" s="13"/>
      <c r="J349" s="13"/>
      <c r="K349" s="13"/>
      <c r="L349" s="17"/>
      <c r="M349" s="17"/>
      <c r="N349" s="17"/>
      <c r="O349" s="17"/>
      <c r="AV349" s="9"/>
    </row>
    <row r="350" spans="4:48" x14ac:dyDescent="0.25">
      <c r="D350" s="10"/>
      <c r="E350" s="10"/>
      <c r="F350" s="10"/>
      <c r="G350" s="10"/>
      <c r="H350" s="13"/>
      <c r="I350" s="13"/>
      <c r="J350" s="13"/>
      <c r="K350" s="13"/>
      <c r="L350" s="17"/>
      <c r="M350" s="17"/>
      <c r="N350" s="17"/>
      <c r="O350" s="17"/>
      <c r="AV350" s="9"/>
    </row>
    <row r="351" spans="4:48" x14ac:dyDescent="0.25">
      <c r="D351" s="10"/>
      <c r="E351" s="10"/>
      <c r="F351" s="10"/>
      <c r="G351" s="10"/>
      <c r="H351" s="13"/>
      <c r="I351" s="13"/>
      <c r="J351" s="13"/>
      <c r="K351" s="13"/>
      <c r="L351" s="17"/>
      <c r="M351" s="17"/>
      <c r="N351" s="17"/>
      <c r="O351" s="17"/>
      <c r="AV351" s="9"/>
    </row>
    <row r="352" spans="4:48" x14ac:dyDescent="0.25">
      <c r="D352" s="10"/>
      <c r="E352" s="10"/>
      <c r="F352" s="10"/>
      <c r="G352" s="10"/>
      <c r="H352" s="13"/>
      <c r="I352" s="13"/>
      <c r="J352" s="13"/>
      <c r="K352" s="13"/>
      <c r="L352" s="17"/>
      <c r="M352" s="17"/>
      <c r="N352" s="17"/>
      <c r="O352" s="17"/>
      <c r="AV352" s="9"/>
    </row>
    <row r="353" spans="4:48" x14ac:dyDescent="0.25">
      <c r="D353" s="10"/>
      <c r="E353" s="10"/>
      <c r="F353" s="10"/>
      <c r="G353" s="10"/>
      <c r="H353" s="13"/>
      <c r="I353" s="13"/>
      <c r="J353" s="13"/>
      <c r="K353" s="13"/>
      <c r="L353" s="17"/>
      <c r="M353" s="17"/>
      <c r="N353" s="17"/>
      <c r="O353" s="17"/>
      <c r="AV353" s="9"/>
    </row>
    <row r="354" spans="4:48" x14ac:dyDescent="0.25">
      <c r="D354" s="10"/>
      <c r="E354" s="10"/>
      <c r="F354" s="10"/>
      <c r="G354" s="10"/>
      <c r="H354" s="13"/>
      <c r="I354" s="13"/>
      <c r="J354" s="13"/>
      <c r="K354" s="13"/>
      <c r="L354" s="17"/>
      <c r="M354" s="17"/>
      <c r="N354" s="17"/>
      <c r="O354" s="17"/>
      <c r="AV354" s="9"/>
    </row>
    <row r="355" spans="4:48" x14ac:dyDescent="0.25">
      <c r="D355" s="10"/>
      <c r="E355" s="10"/>
      <c r="F355" s="10"/>
      <c r="G355" s="10"/>
      <c r="H355" s="13"/>
      <c r="I355" s="13"/>
      <c r="J355" s="13"/>
      <c r="K355" s="13"/>
      <c r="L355" s="17"/>
      <c r="M355" s="17"/>
      <c r="N355" s="17"/>
      <c r="O355" s="17"/>
      <c r="AV355" s="9"/>
    </row>
    <row r="356" spans="4:48" x14ac:dyDescent="0.25">
      <c r="D356" s="10"/>
      <c r="E356" s="10"/>
      <c r="F356" s="10"/>
      <c r="G356" s="10"/>
      <c r="H356" s="13"/>
      <c r="I356" s="13"/>
      <c r="J356" s="13"/>
      <c r="K356" s="13"/>
      <c r="L356" s="17"/>
      <c r="M356" s="17"/>
      <c r="N356" s="17"/>
      <c r="O356" s="17"/>
      <c r="AV356" s="9"/>
    </row>
    <row r="357" spans="4:48" x14ac:dyDescent="0.25">
      <c r="D357" s="10"/>
      <c r="E357" s="10"/>
      <c r="F357" s="10"/>
      <c r="G357" s="10"/>
      <c r="H357" s="13"/>
      <c r="I357" s="13"/>
      <c r="J357" s="13"/>
      <c r="K357" s="13"/>
      <c r="L357" s="17"/>
      <c r="M357" s="17"/>
      <c r="N357" s="17"/>
      <c r="O357" s="17"/>
      <c r="AV357" s="9"/>
    </row>
    <row r="358" spans="4:48" x14ac:dyDescent="0.25">
      <c r="D358" s="10"/>
      <c r="E358" s="10"/>
      <c r="F358" s="10"/>
      <c r="G358" s="10"/>
      <c r="H358" s="13"/>
      <c r="I358" s="13"/>
      <c r="J358" s="13"/>
      <c r="K358" s="13"/>
      <c r="L358" s="17"/>
      <c r="M358" s="17"/>
      <c r="N358" s="17"/>
      <c r="O358" s="17"/>
      <c r="AV358" s="9"/>
    </row>
    <row r="359" spans="4:48" x14ac:dyDescent="0.25">
      <c r="D359" s="10"/>
      <c r="E359" s="10"/>
      <c r="F359" s="10"/>
      <c r="G359" s="10"/>
      <c r="H359" s="13"/>
      <c r="I359" s="13"/>
      <c r="J359" s="13"/>
      <c r="K359" s="13"/>
      <c r="L359" s="17"/>
      <c r="M359" s="17"/>
      <c r="N359" s="17"/>
      <c r="O359" s="17"/>
      <c r="AV359" s="9"/>
    </row>
    <row r="360" spans="4:48" x14ac:dyDescent="0.25">
      <c r="D360" s="10"/>
      <c r="E360" s="10"/>
      <c r="F360" s="10"/>
      <c r="G360" s="10"/>
      <c r="H360" s="13"/>
      <c r="I360" s="13"/>
      <c r="J360" s="13"/>
      <c r="K360" s="13"/>
      <c r="L360" s="17"/>
      <c r="M360" s="17"/>
      <c r="N360" s="17"/>
      <c r="O360" s="17"/>
      <c r="AV360" s="9"/>
    </row>
    <row r="361" spans="4:48" x14ac:dyDescent="0.25">
      <c r="D361" s="10"/>
      <c r="E361" s="10"/>
      <c r="F361" s="10"/>
      <c r="G361" s="10"/>
      <c r="H361" s="13"/>
      <c r="I361" s="13"/>
      <c r="J361" s="13"/>
      <c r="K361" s="13"/>
      <c r="L361" s="17"/>
      <c r="M361" s="17"/>
      <c r="N361" s="17"/>
      <c r="O361" s="17"/>
      <c r="AV361" s="9"/>
    </row>
    <row r="362" spans="4:48" x14ac:dyDescent="0.25">
      <c r="D362" s="10"/>
      <c r="E362" s="10"/>
      <c r="F362" s="10"/>
      <c r="G362" s="10"/>
      <c r="H362" s="13"/>
      <c r="I362" s="13"/>
      <c r="J362" s="13"/>
      <c r="K362" s="13"/>
      <c r="L362" s="17"/>
      <c r="M362" s="17"/>
      <c r="N362" s="17"/>
      <c r="O362" s="17"/>
      <c r="AV362" s="9"/>
    </row>
    <row r="363" spans="4:48" x14ac:dyDescent="0.25">
      <c r="D363" s="10"/>
      <c r="E363" s="10"/>
      <c r="F363" s="10"/>
      <c r="G363" s="10"/>
      <c r="H363" s="13"/>
      <c r="I363" s="13"/>
      <c r="J363" s="13"/>
      <c r="K363" s="13"/>
      <c r="L363" s="17"/>
      <c r="M363" s="17"/>
      <c r="N363" s="17"/>
      <c r="O363" s="17"/>
      <c r="AV363" s="9"/>
    </row>
    <row r="364" spans="4:48" x14ac:dyDescent="0.25">
      <c r="D364" s="10"/>
      <c r="E364" s="10"/>
      <c r="F364" s="10"/>
      <c r="G364" s="10"/>
      <c r="H364" s="13"/>
      <c r="I364" s="13"/>
      <c r="J364" s="13"/>
      <c r="K364" s="13"/>
      <c r="L364" s="17"/>
      <c r="M364" s="17"/>
      <c r="N364" s="17"/>
      <c r="O364" s="17"/>
      <c r="AV364" s="9"/>
    </row>
    <row r="365" spans="4:48" x14ac:dyDescent="0.25">
      <c r="D365" s="10"/>
      <c r="E365" s="10"/>
      <c r="F365" s="10"/>
      <c r="G365" s="10"/>
      <c r="H365" s="13"/>
      <c r="I365" s="13"/>
      <c r="J365" s="13"/>
      <c r="K365" s="13"/>
      <c r="L365" s="17"/>
      <c r="M365" s="17"/>
      <c r="N365" s="17"/>
      <c r="O365" s="17"/>
      <c r="AV365" s="9"/>
    </row>
    <row r="366" spans="4:48" x14ac:dyDescent="0.25">
      <c r="D366" s="10"/>
      <c r="E366" s="10"/>
      <c r="F366" s="10"/>
      <c r="G366" s="10"/>
      <c r="H366" s="13"/>
      <c r="I366" s="13"/>
      <c r="J366" s="13"/>
      <c r="K366" s="13"/>
      <c r="L366" s="17"/>
      <c r="M366" s="17"/>
      <c r="N366" s="17"/>
      <c r="O366" s="17"/>
      <c r="AV366" s="9"/>
    </row>
    <row r="367" spans="4:48" x14ac:dyDescent="0.25">
      <c r="D367" s="10"/>
      <c r="E367" s="10"/>
      <c r="F367" s="10"/>
      <c r="G367" s="10"/>
      <c r="H367" s="13"/>
      <c r="I367" s="13"/>
      <c r="J367" s="13"/>
      <c r="K367" s="13"/>
      <c r="L367" s="17"/>
      <c r="M367" s="17"/>
      <c r="N367" s="17"/>
      <c r="O367" s="17"/>
      <c r="AV367" s="9"/>
    </row>
    <row r="368" spans="4:48" x14ac:dyDescent="0.25">
      <c r="D368" s="10"/>
      <c r="E368" s="10"/>
      <c r="F368" s="10"/>
      <c r="G368" s="10"/>
      <c r="H368" s="13"/>
      <c r="I368" s="13"/>
      <c r="J368" s="13"/>
      <c r="K368" s="13"/>
      <c r="L368" s="17"/>
      <c r="M368" s="17"/>
      <c r="N368" s="17"/>
      <c r="O368" s="17"/>
      <c r="AV368" s="9"/>
    </row>
    <row r="369" spans="3:48" x14ac:dyDescent="0.25">
      <c r="D369" s="10"/>
      <c r="E369" s="10"/>
      <c r="F369" s="10"/>
      <c r="G369" s="10"/>
      <c r="H369" s="13"/>
      <c r="I369" s="13"/>
      <c r="J369" s="13"/>
      <c r="K369" s="13"/>
      <c r="L369" s="17"/>
      <c r="M369" s="17"/>
      <c r="N369" s="17"/>
      <c r="O369" s="17"/>
      <c r="AV369" s="9"/>
    </row>
    <row r="370" spans="3:48" x14ac:dyDescent="0.25">
      <c r="C370" s="113"/>
      <c r="D370" s="10"/>
      <c r="E370" s="10"/>
      <c r="F370" s="10"/>
      <c r="G370" s="10"/>
      <c r="H370" s="13"/>
      <c r="I370" s="13"/>
      <c r="J370" s="13"/>
      <c r="K370" s="13"/>
      <c r="L370" s="17"/>
      <c r="M370" s="17"/>
      <c r="N370" s="17"/>
      <c r="O370" s="17"/>
      <c r="AV370" s="9"/>
    </row>
    <row r="371" spans="3:48" x14ac:dyDescent="0.25">
      <c r="D371" s="10"/>
      <c r="E371" s="10"/>
      <c r="F371" s="10"/>
      <c r="G371" s="10"/>
      <c r="H371" s="13"/>
      <c r="I371" s="13"/>
      <c r="J371" s="13"/>
      <c r="K371" s="13"/>
      <c r="L371" s="17"/>
      <c r="M371" s="17"/>
      <c r="N371" s="17"/>
      <c r="O371" s="17"/>
      <c r="AV371" s="9"/>
    </row>
    <row r="372" spans="3:48" x14ac:dyDescent="0.25">
      <c r="D372" s="10"/>
      <c r="E372" s="10"/>
      <c r="F372" s="10"/>
      <c r="G372" s="10"/>
      <c r="H372" s="13"/>
      <c r="I372" s="13"/>
      <c r="J372" s="13"/>
      <c r="K372" s="13"/>
      <c r="L372" s="17"/>
      <c r="M372" s="17"/>
      <c r="N372" s="17"/>
      <c r="O372" s="17"/>
      <c r="AV372" s="9"/>
    </row>
    <row r="373" spans="3:48" x14ac:dyDescent="0.25">
      <c r="D373" s="10"/>
      <c r="E373" s="10"/>
      <c r="F373" s="10"/>
      <c r="G373" s="10"/>
      <c r="H373" s="13"/>
      <c r="I373" s="13"/>
      <c r="J373" s="13"/>
      <c r="K373" s="13"/>
      <c r="L373" s="17"/>
      <c r="M373" s="17"/>
      <c r="N373" s="17"/>
      <c r="O373" s="17"/>
      <c r="AV373" s="9"/>
    </row>
    <row r="374" spans="3:48" x14ac:dyDescent="0.25">
      <c r="D374" s="10"/>
      <c r="E374" s="10"/>
      <c r="F374" s="10"/>
      <c r="G374" s="10"/>
      <c r="H374" s="13"/>
      <c r="I374" s="13"/>
      <c r="J374" s="13"/>
      <c r="K374" s="13"/>
      <c r="L374" s="17"/>
      <c r="M374" s="17"/>
      <c r="N374" s="17"/>
      <c r="O374" s="17"/>
      <c r="AV374" s="9"/>
    </row>
    <row r="375" spans="3:48" x14ac:dyDescent="0.25">
      <c r="D375" s="10"/>
      <c r="E375" s="10"/>
      <c r="F375" s="10"/>
      <c r="G375" s="10"/>
      <c r="H375" s="13"/>
      <c r="I375" s="13"/>
      <c r="J375" s="13"/>
      <c r="K375" s="13"/>
      <c r="L375" s="17"/>
      <c r="M375" s="17"/>
      <c r="N375" s="17"/>
      <c r="O375" s="17"/>
      <c r="AV375" s="9"/>
    </row>
    <row r="376" spans="3:48" x14ac:dyDescent="0.25">
      <c r="D376" s="10"/>
      <c r="E376" s="10"/>
      <c r="F376" s="10"/>
      <c r="G376" s="10"/>
      <c r="H376" s="13"/>
      <c r="I376" s="13"/>
      <c r="J376" s="13"/>
      <c r="K376" s="13"/>
      <c r="L376" s="17"/>
      <c r="M376" s="17"/>
      <c r="N376" s="17"/>
      <c r="O376" s="17"/>
      <c r="AV376" s="9"/>
    </row>
    <row r="377" spans="3:48" x14ac:dyDescent="0.25">
      <c r="D377" s="10"/>
      <c r="E377" s="10"/>
      <c r="F377" s="10"/>
      <c r="G377" s="10"/>
      <c r="H377" s="13"/>
      <c r="I377" s="13"/>
      <c r="J377" s="13"/>
      <c r="K377" s="13"/>
      <c r="L377" s="17"/>
      <c r="M377" s="17"/>
      <c r="N377" s="17"/>
      <c r="O377" s="17"/>
      <c r="AV377" s="9"/>
    </row>
    <row r="378" spans="3:48" x14ac:dyDescent="0.25">
      <c r="D378" s="10"/>
      <c r="E378" s="10"/>
      <c r="F378" s="10"/>
      <c r="G378" s="10"/>
      <c r="H378" s="13"/>
      <c r="I378" s="13"/>
      <c r="J378" s="13"/>
      <c r="K378" s="13"/>
      <c r="L378" s="17"/>
      <c r="M378" s="17"/>
      <c r="N378" s="17"/>
      <c r="O378" s="17"/>
      <c r="AV378" s="9"/>
    </row>
    <row r="379" spans="3:48" x14ac:dyDescent="0.25">
      <c r="D379" s="10"/>
      <c r="E379" s="10"/>
      <c r="F379" s="10"/>
      <c r="G379" s="10"/>
      <c r="H379" s="13"/>
      <c r="I379" s="13"/>
      <c r="J379" s="13"/>
      <c r="K379" s="13"/>
      <c r="L379" s="17"/>
      <c r="M379" s="17"/>
      <c r="N379" s="17"/>
      <c r="O379" s="17"/>
      <c r="AV379" s="9"/>
    </row>
    <row r="380" spans="3:48" x14ac:dyDescent="0.25">
      <c r="D380" s="10"/>
      <c r="E380" s="10"/>
      <c r="F380" s="10"/>
      <c r="G380" s="10"/>
      <c r="H380" s="13"/>
      <c r="I380" s="13"/>
      <c r="J380" s="13"/>
      <c r="K380" s="13"/>
      <c r="L380" s="17"/>
      <c r="M380" s="17"/>
      <c r="N380" s="17"/>
      <c r="O380" s="17"/>
      <c r="AV380" s="9"/>
    </row>
    <row r="381" spans="3:48" x14ac:dyDescent="0.25">
      <c r="D381" s="10"/>
      <c r="E381" s="10"/>
      <c r="F381" s="10"/>
      <c r="G381" s="10"/>
      <c r="H381" s="13"/>
      <c r="I381" s="13"/>
      <c r="J381" s="13"/>
      <c r="K381" s="13"/>
      <c r="L381" s="17"/>
      <c r="M381" s="17"/>
      <c r="N381" s="17"/>
      <c r="O381" s="17"/>
      <c r="AV381" s="9"/>
    </row>
    <row r="382" spans="3:48" x14ac:dyDescent="0.25">
      <c r="D382" s="10"/>
      <c r="E382" s="10"/>
      <c r="F382" s="10"/>
      <c r="G382" s="10"/>
      <c r="H382" s="13"/>
      <c r="I382" s="13"/>
      <c r="J382" s="13"/>
      <c r="K382" s="13"/>
      <c r="L382" s="17"/>
      <c r="M382" s="17"/>
      <c r="N382" s="17"/>
      <c r="O382" s="17"/>
      <c r="AV382" s="9"/>
    </row>
    <row r="383" spans="3:48" x14ac:dyDescent="0.25">
      <c r="D383" s="10"/>
      <c r="E383" s="10"/>
      <c r="F383" s="10"/>
      <c r="G383" s="10"/>
      <c r="H383" s="13"/>
      <c r="I383" s="13"/>
      <c r="J383" s="13"/>
      <c r="K383" s="13"/>
      <c r="L383" s="17"/>
      <c r="M383" s="17"/>
      <c r="N383" s="17"/>
      <c r="O383" s="17"/>
      <c r="AV383" s="9"/>
    </row>
    <row r="384" spans="3:48" x14ac:dyDescent="0.25">
      <c r="D384" s="10"/>
      <c r="E384" s="10"/>
      <c r="F384" s="10"/>
      <c r="G384" s="10"/>
      <c r="H384" s="13"/>
      <c r="I384" s="13"/>
      <c r="J384" s="13"/>
      <c r="K384" s="13"/>
      <c r="L384" s="17"/>
      <c r="M384" s="17"/>
      <c r="N384" s="17"/>
      <c r="O384" s="17"/>
      <c r="AV384" s="9"/>
    </row>
    <row r="385" spans="4:48" x14ac:dyDescent="0.25">
      <c r="D385" s="10"/>
      <c r="E385" s="10"/>
      <c r="F385" s="10"/>
      <c r="G385" s="10"/>
      <c r="H385" s="13"/>
      <c r="I385" s="13"/>
      <c r="J385" s="13"/>
      <c r="K385" s="13"/>
      <c r="L385" s="17"/>
      <c r="M385" s="17"/>
      <c r="N385" s="17"/>
      <c r="O385" s="17"/>
      <c r="AV385" s="9"/>
    </row>
    <row r="386" spans="4:48" x14ac:dyDescent="0.25">
      <c r="D386" s="10"/>
      <c r="E386" s="10"/>
      <c r="F386" s="10"/>
      <c r="G386" s="10"/>
      <c r="H386" s="13"/>
      <c r="I386" s="13"/>
      <c r="J386" s="13"/>
      <c r="K386" s="13"/>
      <c r="L386" s="17"/>
      <c r="M386" s="17"/>
      <c r="N386" s="17"/>
      <c r="O386" s="17"/>
      <c r="AV386" s="9"/>
    </row>
    <row r="387" spans="4:48" ht="15.75" customHeight="1" x14ac:dyDescent="0.25">
      <c r="D387" s="10"/>
      <c r="E387" s="10"/>
      <c r="F387" s="10"/>
      <c r="G387" s="10"/>
      <c r="H387" s="13"/>
      <c r="I387" s="13"/>
      <c r="J387" s="13"/>
      <c r="K387" s="13"/>
      <c r="L387" s="17"/>
      <c r="M387" s="17"/>
      <c r="N387" s="17"/>
      <c r="O387" s="17"/>
      <c r="AV387" s="9"/>
    </row>
    <row r="388" spans="4:48" ht="14.25" customHeight="1" x14ac:dyDescent="0.25">
      <c r="D388" s="10"/>
      <c r="E388" s="10"/>
      <c r="F388" s="10"/>
      <c r="G388" s="10"/>
      <c r="H388" s="13"/>
      <c r="I388" s="13"/>
      <c r="J388" s="13"/>
      <c r="K388" s="13"/>
      <c r="L388" s="17"/>
      <c r="M388" s="17"/>
      <c r="N388" s="17"/>
      <c r="O388" s="17"/>
      <c r="AV388" s="9"/>
    </row>
    <row r="389" spans="4:48" x14ac:dyDescent="0.25">
      <c r="D389" s="10"/>
      <c r="E389" s="10"/>
      <c r="F389" s="10"/>
      <c r="G389" s="10"/>
      <c r="H389" s="13"/>
      <c r="I389" s="13"/>
      <c r="J389" s="13"/>
      <c r="K389" s="13"/>
      <c r="L389" s="17"/>
      <c r="M389" s="17"/>
      <c r="N389" s="17"/>
      <c r="O389" s="17"/>
      <c r="AV389" s="9"/>
    </row>
    <row r="390" spans="4:48" x14ac:dyDescent="0.25">
      <c r="D390" s="10"/>
      <c r="E390" s="10"/>
      <c r="F390" s="10"/>
      <c r="G390" s="10"/>
      <c r="H390" s="13"/>
      <c r="I390" s="13"/>
      <c r="J390" s="13"/>
      <c r="K390" s="13"/>
      <c r="L390" s="17"/>
      <c r="M390" s="17"/>
      <c r="N390" s="17"/>
      <c r="O390" s="17"/>
      <c r="AV390" s="9"/>
    </row>
    <row r="391" spans="4:48" x14ac:dyDescent="0.25">
      <c r="D391" s="10"/>
      <c r="E391" s="10"/>
      <c r="F391" s="10"/>
      <c r="G391" s="10"/>
      <c r="H391" s="13"/>
      <c r="I391" s="13"/>
      <c r="J391" s="13"/>
      <c r="K391" s="13"/>
      <c r="L391" s="17"/>
      <c r="M391" s="17"/>
      <c r="N391" s="17"/>
      <c r="O391" s="17"/>
      <c r="AV391" s="9"/>
    </row>
    <row r="392" spans="4:48" x14ac:dyDescent="0.25">
      <c r="D392" s="10"/>
      <c r="E392" s="10"/>
      <c r="F392" s="10"/>
      <c r="G392" s="10"/>
      <c r="H392" s="13"/>
      <c r="I392" s="13"/>
      <c r="J392" s="13"/>
      <c r="K392" s="13"/>
      <c r="L392" s="17"/>
      <c r="M392" s="17"/>
      <c r="N392" s="17"/>
      <c r="O392" s="17"/>
      <c r="AV392" s="9"/>
    </row>
    <row r="393" spans="4:48" x14ac:dyDescent="0.25">
      <c r="D393" s="10"/>
      <c r="E393" s="10"/>
      <c r="F393" s="10"/>
      <c r="G393" s="10"/>
      <c r="H393" s="13"/>
      <c r="I393" s="13"/>
      <c r="J393" s="13"/>
      <c r="K393" s="13"/>
      <c r="L393" s="17"/>
      <c r="M393" s="17"/>
      <c r="N393" s="17"/>
      <c r="O393" s="17"/>
      <c r="AV393" s="9"/>
    </row>
    <row r="394" spans="4:48" x14ac:dyDescent="0.25">
      <c r="D394" s="10"/>
      <c r="E394" s="10"/>
      <c r="F394" s="10"/>
      <c r="G394" s="10"/>
      <c r="H394" s="13"/>
      <c r="I394" s="13"/>
      <c r="J394" s="13"/>
      <c r="K394" s="13"/>
      <c r="L394" s="17"/>
      <c r="M394" s="17"/>
      <c r="N394" s="17"/>
      <c r="O394" s="17"/>
      <c r="AV394" s="9"/>
    </row>
    <row r="395" spans="4:48" x14ac:dyDescent="0.25">
      <c r="D395" s="10"/>
      <c r="E395" s="10"/>
      <c r="F395" s="10"/>
      <c r="G395" s="10"/>
      <c r="H395" s="13"/>
      <c r="I395" s="13"/>
      <c r="J395" s="13"/>
      <c r="K395" s="13"/>
      <c r="L395" s="17"/>
      <c r="M395" s="17"/>
      <c r="N395" s="17"/>
      <c r="O395" s="17"/>
      <c r="AV395" s="9"/>
    </row>
    <row r="396" spans="4:48" x14ac:dyDescent="0.25">
      <c r="D396" s="10"/>
      <c r="E396" s="10"/>
      <c r="F396" s="10"/>
      <c r="G396" s="10"/>
      <c r="H396" s="13"/>
      <c r="I396" s="13"/>
      <c r="J396" s="13"/>
      <c r="K396" s="13"/>
      <c r="L396" s="17"/>
      <c r="M396" s="17"/>
      <c r="N396" s="17"/>
      <c r="O396" s="17"/>
      <c r="AV396" s="9"/>
    </row>
    <row r="397" spans="4:48" x14ac:dyDescent="0.25">
      <c r="D397" s="10"/>
      <c r="E397" s="10"/>
      <c r="F397" s="10"/>
      <c r="G397" s="10"/>
      <c r="H397" s="13"/>
      <c r="I397" s="13"/>
      <c r="J397" s="13"/>
      <c r="K397" s="13"/>
      <c r="L397" s="17"/>
      <c r="M397" s="17"/>
      <c r="N397" s="17"/>
      <c r="O397" s="17"/>
      <c r="AV397" s="9"/>
    </row>
    <row r="398" spans="4:48" x14ac:dyDescent="0.25">
      <c r="D398" s="10"/>
      <c r="E398" s="10"/>
      <c r="F398" s="10"/>
      <c r="G398" s="10"/>
      <c r="H398" s="13"/>
      <c r="I398" s="13"/>
      <c r="J398" s="13"/>
      <c r="K398" s="13"/>
      <c r="L398" s="17"/>
      <c r="M398" s="17"/>
      <c r="N398" s="17"/>
      <c r="O398" s="17"/>
      <c r="AV398" s="9"/>
    </row>
    <row r="399" spans="4:48" x14ac:dyDescent="0.25">
      <c r="D399" s="10"/>
      <c r="E399" s="10"/>
      <c r="F399" s="10"/>
      <c r="G399" s="10"/>
      <c r="H399" s="13"/>
      <c r="I399" s="13"/>
      <c r="J399" s="13"/>
      <c r="K399" s="13"/>
      <c r="L399" s="17"/>
      <c r="M399" s="17"/>
      <c r="N399" s="17"/>
      <c r="O399" s="17"/>
      <c r="AV399" s="9"/>
    </row>
    <row r="400" spans="4:48" x14ac:dyDescent="0.25">
      <c r="D400" s="10"/>
      <c r="E400" s="10"/>
      <c r="F400" s="10"/>
      <c r="G400" s="10"/>
      <c r="H400" s="13"/>
      <c r="I400" s="13"/>
      <c r="J400" s="13"/>
      <c r="K400" s="13"/>
      <c r="L400" s="17"/>
      <c r="M400" s="17"/>
      <c r="N400" s="17"/>
      <c r="O400" s="17"/>
      <c r="AV400" s="9"/>
    </row>
    <row r="401" spans="4:48" x14ac:dyDescent="0.25">
      <c r="D401" s="10"/>
      <c r="E401" s="10"/>
      <c r="F401" s="10"/>
      <c r="G401" s="10"/>
      <c r="H401" s="13"/>
      <c r="I401" s="13"/>
      <c r="J401" s="13"/>
      <c r="K401" s="13"/>
      <c r="L401" s="17"/>
      <c r="M401" s="17"/>
      <c r="N401" s="17"/>
      <c r="O401" s="17"/>
      <c r="AV401" s="9"/>
    </row>
    <row r="402" spans="4:48" x14ac:dyDescent="0.25">
      <c r="D402" s="10"/>
      <c r="E402" s="10"/>
      <c r="F402" s="10"/>
      <c r="G402" s="10"/>
      <c r="H402" s="13"/>
      <c r="I402" s="13"/>
      <c r="J402" s="13"/>
      <c r="K402" s="13"/>
      <c r="L402" s="17"/>
      <c r="M402" s="17"/>
      <c r="N402" s="17"/>
      <c r="O402" s="17"/>
      <c r="AV402" s="9"/>
    </row>
    <row r="403" spans="4:48" x14ac:dyDescent="0.25">
      <c r="D403" s="10"/>
      <c r="E403" s="10"/>
      <c r="F403" s="10"/>
      <c r="G403" s="10"/>
      <c r="H403" s="13"/>
      <c r="I403" s="13"/>
      <c r="J403" s="13"/>
      <c r="K403" s="13"/>
      <c r="L403" s="17"/>
      <c r="M403" s="17"/>
      <c r="N403" s="17"/>
      <c r="O403" s="17"/>
      <c r="AV403" s="9"/>
    </row>
    <row r="404" spans="4:48" x14ac:dyDescent="0.25">
      <c r="D404" s="10"/>
      <c r="E404" s="10"/>
      <c r="F404" s="10"/>
      <c r="G404" s="10"/>
      <c r="H404" s="13"/>
      <c r="I404" s="13"/>
      <c r="J404" s="13"/>
      <c r="K404" s="13"/>
      <c r="L404" s="17"/>
      <c r="M404" s="17"/>
      <c r="N404" s="17"/>
      <c r="O404" s="17"/>
      <c r="AV404" s="9"/>
    </row>
    <row r="405" spans="4:48" x14ac:dyDescent="0.25">
      <c r="D405" s="10"/>
      <c r="E405" s="10"/>
      <c r="F405" s="10"/>
      <c r="G405" s="10"/>
      <c r="H405" s="13"/>
      <c r="I405" s="13"/>
      <c r="J405" s="13"/>
      <c r="K405" s="13"/>
      <c r="L405" s="17"/>
      <c r="M405" s="17"/>
      <c r="N405" s="17"/>
      <c r="O405" s="17"/>
      <c r="AV405" s="9"/>
    </row>
    <row r="406" spans="4:48" x14ac:dyDescent="0.25">
      <c r="D406" s="10"/>
      <c r="E406" s="10"/>
      <c r="F406" s="10"/>
      <c r="G406" s="10"/>
      <c r="H406" s="13"/>
      <c r="I406" s="13"/>
      <c r="J406" s="13"/>
      <c r="K406" s="13"/>
      <c r="L406" s="17"/>
      <c r="M406" s="17"/>
      <c r="N406" s="17"/>
      <c r="O406" s="17"/>
      <c r="AV406" s="9"/>
    </row>
    <row r="407" spans="4:48" x14ac:dyDescent="0.25">
      <c r="D407" s="10"/>
      <c r="E407" s="10"/>
      <c r="F407" s="10"/>
      <c r="G407" s="10"/>
      <c r="H407" s="13"/>
      <c r="I407" s="13"/>
      <c r="J407" s="13"/>
      <c r="K407" s="13"/>
      <c r="L407" s="17"/>
      <c r="M407" s="17"/>
      <c r="N407" s="17"/>
      <c r="O407" s="17"/>
      <c r="AV407" s="9"/>
    </row>
    <row r="408" spans="4:48" x14ac:dyDescent="0.25">
      <c r="D408" s="10"/>
      <c r="E408" s="10"/>
      <c r="F408" s="10"/>
      <c r="G408" s="10"/>
      <c r="H408" s="13"/>
      <c r="I408" s="13"/>
      <c r="J408" s="13"/>
      <c r="K408" s="13"/>
      <c r="L408" s="17"/>
      <c r="M408" s="17"/>
      <c r="N408" s="17"/>
      <c r="O408" s="17"/>
      <c r="AV408" s="9"/>
    </row>
    <row r="409" spans="4:48" x14ac:dyDescent="0.25">
      <c r="D409" s="10"/>
      <c r="E409" s="10"/>
      <c r="F409" s="10"/>
      <c r="G409" s="10"/>
      <c r="H409" s="13"/>
      <c r="I409" s="13"/>
      <c r="J409" s="13"/>
      <c r="K409" s="13"/>
      <c r="L409" s="17"/>
      <c r="M409" s="17"/>
      <c r="N409" s="17"/>
      <c r="O409" s="17"/>
      <c r="AV409" s="9"/>
    </row>
    <row r="410" spans="4:48" x14ac:dyDescent="0.25">
      <c r="D410" s="10"/>
      <c r="E410" s="10"/>
      <c r="F410" s="10"/>
      <c r="G410" s="10"/>
      <c r="H410" s="13"/>
      <c r="I410" s="13"/>
      <c r="J410" s="13"/>
      <c r="K410" s="13"/>
      <c r="L410" s="17"/>
      <c r="M410" s="17"/>
      <c r="N410" s="17"/>
      <c r="O410" s="17"/>
      <c r="AV410" s="9"/>
    </row>
    <row r="411" spans="4:48" x14ac:dyDescent="0.25">
      <c r="D411" s="10"/>
      <c r="E411" s="10"/>
      <c r="F411" s="10"/>
      <c r="G411" s="10"/>
      <c r="H411" s="13"/>
      <c r="I411" s="13"/>
      <c r="J411" s="13"/>
      <c r="K411" s="13"/>
      <c r="L411" s="17"/>
      <c r="M411" s="17"/>
      <c r="N411" s="17"/>
      <c r="O411" s="17"/>
      <c r="AV411" s="9"/>
    </row>
    <row r="412" spans="4:48" x14ac:dyDescent="0.25">
      <c r="D412" s="10"/>
      <c r="E412" s="10"/>
      <c r="F412" s="10"/>
      <c r="G412" s="10"/>
      <c r="H412" s="13"/>
      <c r="I412" s="13"/>
      <c r="J412" s="13"/>
      <c r="K412" s="13"/>
      <c r="L412" s="17"/>
      <c r="M412" s="17"/>
      <c r="N412" s="17"/>
      <c r="O412" s="17"/>
      <c r="AV412" s="9"/>
    </row>
    <row r="413" spans="4:48" x14ac:dyDescent="0.25">
      <c r="D413" s="10"/>
      <c r="E413" s="10"/>
      <c r="F413" s="10"/>
      <c r="G413" s="10"/>
      <c r="H413" s="13"/>
      <c r="I413" s="13"/>
      <c r="J413" s="13"/>
      <c r="K413" s="13"/>
      <c r="L413" s="17"/>
      <c r="M413" s="17"/>
      <c r="N413" s="17"/>
      <c r="O413" s="17"/>
      <c r="AV413" s="9"/>
    </row>
    <row r="414" spans="4:48" x14ac:dyDescent="0.25">
      <c r="D414" s="10"/>
      <c r="E414" s="10"/>
      <c r="F414" s="10"/>
      <c r="G414" s="10"/>
      <c r="H414" s="13"/>
      <c r="I414" s="13"/>
      <c r="J414" s="13"/>
      <c r="K414" s="13"/>
      <c r="L414" s="17"/>
      <c r="M414" s="17"/>
      <c r="N414" s="17"/>
      <c r="O414" s="17"/>
      <c r="AV414" s="9"/>
    </row>
    <row r="415" spans="4:48" x14ac:dyDescent="0.25">
      <c r="D415" s="10"/>
      <c r="E415" s="10"/>
      <c r="F415" s="10"/>
      <c r="G415" s="10"/>
      <c r="H415" s="13"/>
      <c r="I415" s="13"/>
      <c r="J415" s="13"/>
      <c r="K415" s="13"/>
      <c r="L415" s="17"/>
      <c r="M415" s="17"/>
      <c r="N415" s="17"/>
      <c r="O415" s="17"/>
      <c r="AV415" s="9"/>
    </row>
    <row r="416" spans="4:48" x14ac:dyDescent="0.25">
      <c r="D416" s="10"/>
      <c r="E416" s="10"/>
      <c r="F416" s="10"/>
      <c r="G416" s="10"/>
      <c r="H416" s="13"/>
      <c r="I416" s="13"/>
      <c r="J416" s="13"/>
      <c r="K416" s="13"/>
      <c r="L416" s="17"/>
      <c r="M416" s="17"/>
      <c r="N416" s="17"/>
      <c r="O416" s="17"/>
      <c r="AV416" s="9"/>
    </row>
    <row r="417" spans="4:48" x14ac:dyDescent="0.25">
      <c r="D417" s="10"/>
      <c r="E417" s="10"/>
      <c r="F417" s="10"/>
      <c r="G417" s="10"/>
      <c r="H417" s="13"/>
      <c r="I417" s="13"/>
      <c r="J417" s="13"/>
      <c r="K417" s="13"/>
      <c r="L417" s="17"/>
      <c r="M417" s="17"/>
      <c r="N417" s="17"/>
      <c r="O417" s="17"/>
      <c r="AV417" s="9"/>
    </row>
    <row r="418" spans="4:48" x14ac:dyDescent="0.25">
      <c r="D418" s="10"/>
      <c r="E418" s="10"/>
      <c r="F418" s="10"/>
      <c r="G418" s="10"/>
      <c r="H418" s="13"/>
      <c r="I418" s="13"/>
      <c r="J418" s="13"/>
      <c r="K418" s="13"/>
      <c r="L418" s="17"/>
      <c r="M418" s="17"/>
      <c r="N418" s="17"/>
      <c r="O418" s="17"/>
      <c r="AV418" s="9"/>
    </row>
    <row r="419" spans="4:48" x14ac:dyDescent="0.25">
      <c r="D419" s="10"/>
      <c r="E419" s="10"/>
      <c r="F419" s="10"/>
      <c r="G419" s="10"/>
      <c r="H419" s="13"/>
      <c r="I419" s="13"/>
      <c r="J419" s="13"/>
      <c r="K419" s="13"/>
      <c r="L419" s="17"/>
      <c r="M419" s="17"/>
      <c r="N419" s="17"/>
      <c r="O419" s="17"/>
      <c r="AV419" s="9"/>
    </row>
    <row r="420" spans="4:48" x14ac:dyDescent="0.25">
      <c r="D420" s="10"/>
      <c r="E420" s="10"/>
      <c r="F420" s="10"/>
      <c r="G420" s="10"/>
      <c r="H420" s="13"/>
      <c r="I420" s="13"/>
      <c r="J420" s="13"/>
      <c r="K420" s="13"/>
      <c r="L420" s="17"/>
      <c r="M420" s="17"/>
      <c r="N420" s="17"/>
      <c r="O420" s="17"/>
      <c r="AV420" s="9"/>
    </row>
    <row r="421" spans="4:48" x14ac:dyDescent="0.25">
      <c r="D421" s="10"/>
      <c r="E421" s="10"/>
      <c r="F421" s="10"/>
      <c r="G421" s="10"/>
      <c r="H421" s="13"/>
      <c r="I421" s="13"/>
      <c r="J421" s="13"/>
      <c r="K421" s="13"/>
      <c r="L421" s="17"/>
      <c r="M421" s="17"/>
      <c r="N421" s="17"/>
      <c r="O421" s="17"/>
      <c r="AV421" s="9"/>
    </row>
    <row r="422" spans="4:48" x14ac:dyDescent="0.25">
      <c r="D422" s="10"/>
      <c r="E422" s="10"/>
      <c r="F422" s="10"/>
      <c r="G422" s="10"/>
      <c r="H422" s="13"/>
      <c r="I422" s="13"/>
      <c r="J422" s="13"/>
      <c r="K422" s="13"/>
      <c r="L422" s="17"/>
      <c r="M422" s="17"/>
      <c r="N422" s="17"/>
      <c r="O422" s="17"/>
      <c r="AV422" s="9"/>
    </row>
    <row r="423" spans="4:48" x14ac:dyDescent="0.25">
      <c r="D423" s="10"/>
      <c r="E423" s="10"/>
      <c r="F423" s="10"/>
      <c r="G423" s="10"/>
      <c r="H423" s="13"/>
      <c r="I423" s="13"/>
      <c r="J423" s="13"/>
      <c r="K423" s="13"/>
      <c r="L423" s="17"/>
      <c r="M423" s="17"/>
      <c r="N423" s="17"/>
      <c r="O423" s="17"/>
      <c r="AV423" s="9"/>
    </row>
    <row r="424" spans="4:48" x14ac:dyDescent="0.25">
      <c r="D424" s="10"/>
      <c r="E424" s="10"/>
      <c r="F424" s="10"/>
      <c r="G424" s="10"/>
      <c r="H424" s="13"/>
      <c r="I424" s="13"/>
      <c r="J424" s="13"/>
      <c r="K424" s="13"/>
      <c r="L424" s="17"/>
      <c r="M424" s="17"/>
      <c r="N424" s="17"/>
      <c r="O424" s="17"/>
      <c r="AV424" s="9"/>
    </row>
    <row r="425" spans="4:48" x14ac:dyDescent="0.25">
      <c r="D425" s="10"/>
      <c r="E425" s="10"/>
      <c r="F425" s="10"/>
      <c r="G425" s="10"/>
      <c r="H425" s="13"/>
      <c r="I425" s="13"/>
      <c r="J425" s="13"/>
      <c r="K425" s="13"/>
      <c r="L425" s="17"/>
      <c r="M425" s="17"/>
      <c r="N425" s="17"/>
      <c r="O425" s="17"/>
      <c r="AV425" s="9"/>
    </row>
    <row r="426" spans="4:48" x14ac:dyDescent="0.25">
      <c r="D426" s="10"/>
      <c r="E426" s="10"/>
      <c r="F426" s="10"/>
      <c r="G426" s="10"/>
      <c r="H426" s="13"/>
      <c r="I426" s="13"/>
      <c r="J426" s="13"/>
      <c r="K426" s="13"/>
      <c r="L426" s="17"/>
      <c r="M426" s="17"/>
      <c r="N426" s="17"/>
      <c r="O426" s="17"/>
      <c r="AV426" s="9"/>
    </row>
    <row r="427" spans="4:48" x14ac:dyDescent="0.25">
      <c r="D427" s="10"/>
      <c r="E427" s="10"/>
      <c r="F427" s="10"/>
      <c r="G427" s="10"/>
      <c r="H427" s="13"/>
      <c r="I427" s="13"/>
      <c r="J427" s="13"/>
      <c r="K427" s="13"/>
      <c r="L427" s="17"/>
      <c r="M427" s="17"/>
      <c r="N427" s="17"/>
      <c r="O427" s="17"/>
      <c r="AV427" s="9"/>
    </row>
    <row r="428" spans="4:48" x14ac:dyDescent="0.25">
      <c r="D428" s="10"/>
      <c r="E428" s="10"/>
      <c r="F428" s="10"/>
      <c r="G428" s="10"/>
      <c r="H428" s="13"/>
      <c r="I428" s="13"/>
      <c r="J428" s="13"/>
      <c r="K428" s="13"/>
      <c r="L428" s="17"/>
      <c r="M428" s="17"/>
      <c r="N428" s="17"/>
      <c r="O428" s="17"/>
      <c r="AV428" s="9"/>
    </row>
    <row r="429" spans="4:48" x14ac:dyDescent="0.25">
      <c r="D429" s="10"/>
      <c r="E429" s="10"/>
      <c r="F429" s="10"/>
      <c r="G429" s="10"/>
      <c r="H429" s="13"/>
      <c r="I429" s="13"/>
      <c r="J429" s="13"/>
      <c r="K429" s="13"/>
      <c r="L429" s="17"/>
      <c r="M429" s="17"/>
      <c r="N429" s="17"/>
      <c r="O429" s="17"/>
      <c r="AV429" s="9"/>
    </row>
    <row r="430" spans="4:48" x14ac:dyDescent="0.25">
      <c r="D430" s="10"/>
      <c r="E430" s="10"/>
      <c r="F430" s="10"/>
      <c r="G430" s="10"/>
      <c r="H430" s="13"/>
      <c r="I430" s="13"/>
      <c r="J430" s="13"/>
      <c r="K430" s="13"/>
      <c r="L430" s="17"/>
      <c r="M430" s="17"/>
      <c r="N430" s="17"/>
      <c r="O430" s="17"/>
      <c r="AV430" s="9"/>
    </row>
    <row r="431" spans="4:48" x14ac:dyDescent="0.25">
      <c r="D431" s="10"/>
      <c r="E431" s="10"/>
      <c r="F431" s="10"/>
      <c r="G431" s="10"/>
      <c r="H431" s="13"/>
      <c r="I431" s="13"/>
      <c r="J431" s="13"/>
      <c r="K431" s="13"/>
      <c r="L431" s="17"/>
      <c r="M431" s="17"/>
      <c r="N431" s="17"/>
      <c r="O431" s="17"/>
      <c r="AV431" s="9"/>
    </row>
    <row r="432" spans="4:48" x14ac:dyDescent="0.25">
      <c r="D432" s="10"/>
      <c r="E432" s="10"/>
      <c r="F432" s="10"/>
      <c r="G432" s="10"/>
      <c r="H432" s="13"/>
      <c r="I432" s="13"/>
      <c r="J432" s="13"/>
      <c r="K432" s="13"/>
      <c r="L432" s="17"/>
      <c r="M432" s="17"/>
      <c r="N432" s="17"/>
      <c r="O432" s="17"/>
      <c r="AV432" s="9"/>
    </row>
    <row r="433" spans="4:48" x14ac:dyDescent="0.25">
      <c r="D433" s="10"/>
      <c r="E433" s="10"/>
      <c r="F433" s="10"/>
      <c r="G433" s="10"/>
      <c r="H433" s="13"/>
      <c r="I433" s="13"/>
      <c r="J433" s="13"/>
      <c r="K433" s="13"/>
      <c r="L433" s="17"/>
      <c r="M433" s="17"/>
      <c r="N433" s="17"/>
      <c r="O433" s="17"/>
      <c r="AV433" s="9"/>
    </row>
    <row r="434" spans="4:48" x14ac:dyDescent="0.25">
      <c r="D434" s="10"/>
      <c r="E434" s="10"/>
      <c r="F434" s="10"/>
      <c r="G434" s="10"/>
      <c r="H434" s="13"/>
      <c r="I434" s="13"/>
      <c r="J434" s="13"/>
      <c r="K434" s="13"/>
      <c r="L434" s="17"/>
      <c r="M434" s="17"/>
      <c r="N434" s="17"/>
      <c r="O434" s="17"/>
      <c r="AV434" s="9"/>
    </row>
    <row r="435" spans="4:48" x14ac:dyDescent="0.25">
      <c r="D435" s="10"/>
      <c r="E435" s="10"/>
      <c r="F435" s="10"/>
      <c r="G435" s="10"/>
      <c r="H435" s="13"/>
      <c r="I435" s="13"/>
      <c r="J435" s="13"/>
      <c r="K435" s="13"/>
      <c r="L435" s="17"/>
      <c r="M435" s="17"/>
      <c r="N435" s="17"/>
      <c r="O435" s="17"/>
      <c r="AV435" s="9"/>
    </row>
    <row r="436" spans="4:48" x14ac:dyDescent="0.25">
      <c r="D436" s="10"/>
      <c r="E436" s="10"/>
      <c r="F436" s="10"/>
      <c r="G436" s="10"/>
      <c r="H436" s="13"/>
      <c r="I436" s="13"/>
      <c r="J436" s="13"/>
      <c r="K436" s="13"/>
      <c r="L436" s="17"/>
      <c r="M436" s="17"/>
      <c r="N436" s="17"/>
      <c r="O436" s="17"/>
      <c r="AV436" s="9"/>
    </row>
    <row r="437" spans="4:48" x14ac:dyDescent="0.25">
      <c r="D437" s="10"/>
      <c r="E437" s="10"/>
      <c r="F437" s="10"/>
      <c r="G437" s="10"/>
      <c r="H437" s="13"/>
      <c r="I437" s="13"/>
      <c r="J437" s="13"/>
      <c r="K437" s="13"/>
      <c r="L437" s="17"/>
      <c r="M437" s="17"/>
      <c r="N437" s="17"/>
      <c r="O437" s="17"/>
      <c r="AV437" s="9"/>
    </row>
    <row r="438" spans="4:48" x14ac:dyDescent="0.25">
      <c r="D438" s="10"/>
      <c r="E438" s="10"/>
      <c r="F438" s="10"/>
      <c r="G438" s="10"/>
      <c r="H438" s="13"/>
      <c r="I438" s="13"/>
      <c r="J438" s="13"/>
      <c r="K438" s="13"/>
      <c r="L438" s="17"/>
      <c r="M438" s="17"/>
      <c r="N438" s="17"/>
      <c r="O438" s="17"/>
      <c r="AV438" s="9"/>
    </row>
    <row r="439" spans="4:48" x14ac:dyDescent="0.25">
      <c r="D439" s="10"/>
      <c r="E439" s="10"/>
      <c r="F439" s="10"/>
      <c r="G439" s="10"/>
      <c r="H439" s="13"/>
      <c r="I439" s="13"/>
      <c r="J439" s="13"/>
      <c r="K439" s="13"/>
      <c r="L439" s="17"/>
      <c r="M439" s="17"/>
      <c r="N439" s="17"/>
      <c r="O439" s="17"/>
      <c r="AV439" s="9"/>
    </row>
    <row r="440" spans="4:48" x14ac:dyDescent="0.25">
      <c r="D440" s="10"/>
      <c r="E440" s="10"/>
      <c r="F440" s="10"/>
      <c r="G440" s="10"/>
      <c r="H440" s="13"/>
      <c r="I440" s="13"/>
      <c r="J440" s="13"/>
      <c r="K440" s="13"/>
      <c r="L440" s="17"/>
      <c r="M440" s="17"/>
      <c r="N440" s="17"/>
      <c r="O440" s="17"/>
      <c r="AV440" s="9"/>
    </row>
    <row r="441" spans="4:48" x14ac:dyDescent="0.25">
      <c r="D441" s="10"/>
      <c r="E441" s="10"/>
      <c r="F441" s="10"/>
      <c r="G441" s="10"/>
      <c r="H441" s="13"/>
      <c r="I441" s="13"/>
      <c r="J441" s="13"/>
      <c r="K441" s="13"/>
      <c r="L441" s="17"/>
      <c r="M441" s="17"/>
      <c r="N441" s="17"/>
      <c r="O441" s="17"/>
      <c r="AV441" s="9"/>
    </row>
    <row r="442" spans="4:48" x14ac:dyDescent="0.25">
      <c r="D442" s="10"/>
      <c r="E442" s="10"/>
      <c r="F442" s="10"/>
      <c r="G442" s="10"/>
      <c r="H442" s="13"/>
      <c r="I442" s="13"/>
      <c r="J442" s="13"/>
      <c r="K442" s="13"/>
      <c r="L442" s="17"/>
      <c r="M442" s="17"/>
      <c r="N442" s="17"/>
      <c r="O442" s="17"/>
      <c r="AV442" s="9"/>
    </row>
    <row r="443" spans="4:48" x14ac:dyDescent="0.25">
      <c r="D443" s="10"/>
      <c r="E443" s="10"/>
      <c r="F443" s="10"/>
      <c r="G443" s="10"/>
      <c r="H443" s="13"/>
      <c r="I443" s="13"/>
      <c r="J443" s="13"/>
      <c r="K443" s="13"/>
      <c r="L443" s="17"/>
      <c r="M443" s="17"/>
      <c r="N443" s="17"/>
      <c r="O443" s="17"/>
      <c r="AV443" s="9"/>
    </row>
    <row r="444" spans="4:48" x14ac:dyDescent="0.25">
      <c r="D444" s="10"/>
      <c r="E444" s="10"/>
      <c r="F444" s="10"/>
      <c r="G444" s="10"/>
      <c r="H444" s="13"/>
      <c r="I444" s="13"/>
      <c r="J444" s="13"/>
      <c r="K444" s="13"/>
      <c r="L444" s="17"/>
      <c r="M444" s="17"/>
      <c r="N444" s="17"/>
      <c r="O444" s="17"/>
      <c r="AV444" s="9"/>
    </row>
    <row r="445" spans="4:48" x14ac:dyDescent="0.25">
      <c r="D445" s="10"/>
      <c r="E445" s="10"/>
      <c r="F445" s="10"/>
      <c r="G445" s="10"/>
      <c r="H445" s="13"/>
      <c r="I445" s="13"/>
      <c r="J445" s="13"/>
      <c r="K445" s="13"/>
      <c r="L445" s="17"/>
      <c r="M445" s="17"/>
      <c r="N445" s="17"/>
      <c r="O445" s="17"/>
      <c r="AV445" s="9"/>
    </row>
    <row r="446" spans="4:48" x14ac:dyDescent="0.25">
      <c r="D446" s="10"/>
      <c r="E446" s="10"/>
      <c r="F446" s="10"/>
      <c r="G446" s="10"/>
      <c r="H446" s="13"/>
      <c r="I446" s="13"/>
      <c r="J446" s="13"/>
      <c r="K446" s="13"/>
      <c r="L446" s="17"/>
      <c r="M446" s="17"/>
      <c r="N446" s="17"/>
      <c r="O446" s="17"/>
      <c r="AV446" s="9"/>
    </row>
    <row r="447" spans="4:48" x14ac:dyDescent="0.25">
      <c r="D447" s="10"/>
      <c r="E447" s="10"/>
      <c r="F447" s="10"/>
      <c r="G447" s="10"/>
      <c r="H447" s="13"/>
      <c r="I447" s="13"/>
      <c r="J447" s="13"/>
      <c r="K447" s="13"/>
      <c r="L447" s="17"/>
      <c r="M447" s="17"/>
      <c r="N447" s="17"/>
      <c r="O447" s="17"/>
      <c r="AV447" s="9"/>
    </row>
    <row r="448" spans="4:48" x14ac:dyDescent="0.25">
      <c r="D448" s="10"/>
      <c r="E448" s="10"/>
      <c r="F448" s="10"/>
      <c r="G448" s="10"/>
      <c r="H448" s="13"/>
      <c r="I448" s="13"/>
      <c r="J448" s="13"/>
      <c r="K448" s="13"/>
      <c r="L448" s="17"/>
      <c r="M448" s="17"/>
      <c r="N448" s="17"/>
      <c r="O448" s="17"/>
      <c r="AV448" s="9"/>
    </row>
    <row r="449" spans="4:48" x14ac:dyDescent="0.25">
      <c r="D449" s="10"/>
      <c r="E449" s="10"/>
      <c r="F449" s="10"/>
      <c r="G449" s="10"/>
      <c r="H449" s="13"/>
      <c r="I449" s="13"/>
      <c r="J449" s="13"/>
      <c r="K449" s="13"/>
      <c r="L449" s="17"/>
      <c r="M449" s="17"/>
      <c r="N449" s="17"/>
      <c r="O449" s="17"/>
      <c r="AV449" s="9"/>
    </row>
    <row r="450" spans="4:48" x14ac:dyDescent="0.25">
      <c r="D450" s="10"/>
      <c r="E450" s="10"/>
      <c r="F450" s="10"/>
      <c r="G450" s="10"/>
      <c r="H450" s="13"/>
      <c r="I450" s="13"/>
      <c r="J450" s="13"/>
      <c r="K450" s="13"/>
      <c r="L450" s="17"/>
      <c r="M450" s="17"/>
      <c r="N450" s="17"/>
      <c r="O450" s="17"/>
      <c r="AV450" s="9"/>
    </row>
    <row r="451" spans="4:48" x14ac:dyDescent="0.25">
      <c r="D451" s="10"/>
      <c r="E451" s="10"/>
      <c r="F451" s="10"/>
      <c r="G451" s="10"/>
      <c r="H451" s="13"/>
      <c r="I451" s="13"/>
      <c r="J451" s="13"/>
      <c r="K451" s="13"/>
      <c r="L451" s="17"/>
      <c r="M451" s="17"/>
      <c r="N451" s="17"/>
      <c r="O451" s="17"/>
      <c r="AV451" s="9"/>
    </row>
    <row r="452" spans="4:48" x14ac:dyDescent="0.25">
      <c r="D452" s="10"/>
      <c r="E452" s="10"/>
      <c r="F452" s="10"/>
      <c r="G452" s="10"/>
      <c r="H452" s="13"/>
      <c r="I452" s="13"/>
      <c r="J452" s="13"/>
      <c r="K452" s="13"/>
      <c r="L452" s="17"/>
      <c r="M452" s="17"/>
      <c r="N452" s="17"/>
      <c r="O452" s="17"/>
      <c r="AV452" s="9"/>
    </row>
    <row r="453" spans="4:48" x14ac:dyDescent="0.25">
      <c r="D453" s="10"/>
      <c r="E453" s="10"/>
      <c r="F453" s="10"/>
      <c r="G453" s="10"/>
      <c r="H453" s="13"/>
      <c r="I453" s="13"/>
      <c r="J453" s="13"/>
      <c r="K453" s="13"/>
      <c r="L453" s="17"/>
      <c r="M453" s="17"/>
      <c r="N453" s="17"/>
      <c r="O453" s="17"/>
      <c r="AV453" s="9"/>
    </row>
    <row r="454" spans="4:48" x14ac:dyDescent="0.25">
      <c r="D454" s="10"/>
      <c r="E454" s="10"/>
      <c r="F454" s="10"/>
      <c r="G454" s="10"/>
      <c r="H454" s="13"/>
      <c r="I454" s="13"/>
      <c r="J454" s="13"/>
      <c r="K454" s="13"/>
      <c r="L454" s="17"/>
      <c r="M454" s="17"/>
      <c r="N454" s="17"/>
      <c r="O454" s="17"/>
      <c r="AV454" s="9"/>
    </row>
    <row r="455" spans="4:48" x14ac:dyDescent="0.25">
      <c r="D455" s="10"/>
      <c r="E455" s="10"/>
      <c r="F455" s="10"/>
      <c r="G455" s="10"/>
      <c r="H455" s="13"/>
      <c r="I455" s="13"/>
      <c r="J455" s="13"/>
      <c r="K455" s="13"/>
      <c r="L455" s="17"/>
      <c r="M455" s="17"/>
      <c r="N455" s="17"/>
      <c r="O455" s="17"/>
      <c r="AV455" s="9"/>
    </row>
    <row r="456" spans="4:48" x14ac:dyDescent="0.25">
      <c r="D456" s="10"/>
      <c r="E456" s="10"/>
      <c r="F456" s="10"/>
      <c r="G456" s="10"/>
      <c r="H456" s="13"/>
      <c r="I456" s="13"/>
      <c r="J456" s="13"/>
      <c r="K456" s="13"/>
      <c r="L456" s="17"/>
      <c r="M456" s="17"/>
      <c r="N456" s="17"/>
      <c r="O456" s="17"/>
      <c r="AV456" s="9"/>
    </row>
    <row r="457" spans="4:48" x14ac:dyDescent="0.25">
      <c r="D457" s="10"/>
      <c r="E457" s="10"/>
      <c r="F457" s="10"/>
      <c r="G457" s="10"/>
      <c r="H457" s="13"/>
      <c r="I457" s="13"/>
      <c r="J457" s="13"/>
      <c r="K457" s="13"/>
      <c r="L457" s="17"/>
      <c r="M457" s="17"/>
      <c r="N457" s="17"/>
      <c r="O457" s="17"/>
      <c r="AV457" s="9"/>
    </row>
    <row r="458" spans="4:48" x14ac:dyDescent="0.25">
      <c r="D458" s="10"/>
      <c r="E458" s="10"/>
      <c r="F458" s="10"/>
      <c r="G458" s="10"/>
      <c r="H458" s="13"/>
      <c r="I458" s="13"/>
      <c r="J458" s="13"/>
      <c r="K458" s="13"/>
      <c r="L458" s="17"/>
      <c r="M458" s="17"/>
      <c r="N458" s="17"/>
      <c r="O458" s="17"/>
      <c r="AV458" s="9"/>
    </row>
    <row r="459" spans="4:48" x14ac:dyDescent="0.25">
      <c r="D459" s="10"/>
      <c r="E459" s="10"/>
      <c r="F459" s="10"/>
      <c r="G459" s="10"/>
      <c r="H459" s="13"/>
      <c r="I459" s="13"/>
      <c r="J459" s="13"/>
      <c r="K459" s="13"/>
      <c r="L459" s="17"/>
      <c r="M459" s="17"/>
      <c r="N459" s="17"/>
      <c r="O459" s="17"/>
      <c r="AV459" s="9"/>
    </row>
    <row r="460" spans="4:48" ht="17.25" customHeight="1" x14ac:dyDescent="0.25">
      <c r="D460" s="10"/>
      <c r="E460" s="10"/>
      <c r="F460" s="10"/>
      <c r="G460" s="10"/>
      <c r="H460" s="13"/>
      <c r="I460" s="13"/>
      <c r="J460" s="13"/>
      <c r="K460" s="13"/>
      <c r="L460" s="17"/>
      <c r="M460" s="17"/>
      <c r="N460" s="17"/>
      <c r="O460" s="17"/>
      <c r="AV460" s="9"/>
    </row>
    <row r="461" spans="4:48" x14ac:dyDescent="0.25">
      <c r="D461" s="10"/>
      <c r="E461" s="10"/>
      <c r="F461" s="10"/>
      <c r="G461" s="10"/>
      <c r="H461" s="13"/>
      <c r="I461" s="13"/>
      <c r="J461" s="13"/>
      <c r="K461" s="13"/>
      <c r="L461" s="17"/>
      <c r="M461" s="17"/>
      <c r="N461" s="17"/>
      <c r="O461" s="17"/>
      <c r="AV461" s="9"/>
    </row>
    <row r="462" spans="4:48" x14ac:dyDescent="0.25">
      <c r="D462" s="10"/>
      <c r="E462" s="10"/>
      <c r="F462" s="10"/>
      <c r="G462" s="10"/>
      <c r="H462" s="13"/>
      <c r="I462" s="13"/>
      <c r="J462" s="13"/>
      <c r="K462" s="13"/>
      <c r="L462" s="17"/>
      <c r="M462" s="17"/>
      <c r="N462" s="17"/>
      <c r="O462" s="17"/>
      <c r="AV462" s="9"/>
    </row>
    <row r="463" spans="4:48" x14ac:dyDescent="0.25">
      <c r="D463" s="10"/>
      <c r="E463" s="10"/>
      <c r="F463" s="10"/>
      <c r="G463" s="10"/>
      <c r="H463" s="13"/>
      <c r="I463" s="13"/>
      <c r="J463" s="13"/>
      <c r="K463" s="13"/>
      <c r="L463" s="17"/>
      <c r="M463" s="17"/>
      <c r="N463" s="17"/>
      <c r="O463" s="17"/>
      <c r="AV463" s="9"/>
    </row>
    <row r="464" spans="4:48" x14ac:dyDescent="0.25">
      <c r="D464" s="10"/>
      <c r="E464" s="10"/>
      <c r="F464" s="10"/>
      <c r="G464" s="10"/>
      <c r="H464" s="13"/>
      <c r="I464" s="13"/>
      <c r="J464" s="13"/>
      <c r="K464" s="13"/>
      <c r="L464" s="17"/>
      <c r="M464" s="17"/>
      <c r="N464" s="17"/>
      <c r="O464" s="17"/>
      <c r="AV464" s="9"/>
    </row>
    <row r="465" spans="4:48" x14ac:dyDescent="0.25">
      <c r="D465" s="10"/>
      <c r="E465" s="10"/>
      <c r="F465" s="10"/>
      <c r="G465" s="10"/>
      <c r="H465" s="13"/>
      <c r="I465" s="13"/>
      <c r="J465" s="13"/>
      <c r="K465" s="13"/>
      <c r="L465" s="17"/>
      <c r="M465" s="17"/>
      <c r="N465" s="17"/>
      <c r="O465" s="17"/>
      <c r="AV465" s="9"/>
    </row>
    <row r="466" spans="4:48" x14ac:dyDescent="0.25">
      <c r="D466" s="10"/>
      <c r="E466" s="10"/>
      <c r="F466" s="10"/>
      <c r="G466" s="10"/>
      <c r="H466" s="13"/>
      <c r="I466" s="13"/>
      <c r="J466" s="13"/>
      <c r="K466" s="13"/>
      <c r="L466" s="17"/>
      <c r="M466" s="17"/>
      <c r="N466" s="17"/>
      <c r="O466" s="17"/>
      <c r="AV466" s="9"/>
    </row>
    <row r="467" spans="4:48" x14ac:dyDescent="0.25">
      <c r="D467" s="10"/>
      <c r="E467" s="10"/>
      <c r="F467" s="10"/>
      <c r="G467" s="10"/>
      <c r="H467" s="13"/>
      <c r="I467" s="13"/>
      <c r="J467" s="13"/>
      <c r="K467" s="13"/>
      <c r="L467" s="17"/>
      <c r="M467" s="17"/>
      <c r="N467" s="17"/>
      <c r="O467" s="17"/>
      <c r="AV467" s="9"/>
    </row>
    <row r="468" spans="4:48" x14ac:dyDescent="0.25">
      <c r="D468" s="10"/>
      <c r="E468" s="10"/>
      <c r="F468" s="10"/>
      <c r="G468" s="10"/>
      <c r="H468" s="13"/>
      <c r="I468" s="13"/>
      <c r="J468" s="13"/>
      <c r="K468" s="13"/>
      <c r="L468" s="17"/>
      <c r="M468" s="17"/>
      <c r="N468" s="17"/>
      <c r="O468" s="17"/>
      <c r="AV468" s="9"/>
    </row>
    <row r="469" spans="4:48" x14ac:dyDescent="0.25">
      <c r="D469" s="10"/>
      <c r="E469" s="10"/>
      <c r="F469" s="10"/>
      <c r="G469" s="10"/>
      <c r="H469" s="13"/>
      <c r="I469" s="13"/>
      <c r="J469" s="13"/>
      <c r="K469" s="13"/>
      <c r="L469" s="17"/>
      <c r="M469" s="17"/>
      <c r="N469" s="17"/>
      <c r="O469" s="17"/>
      <c r="AV469" s="9"/>
    </row>
    <row r="470" spans="4:48" x14ac:dyDescent="0.25">
      <c r="D470" s="10"/>
      <c r="E470" s="10"/>
      <c r="F470" s="10"/>
      <c r="G470" s="10"/>
      <c r="H470" s="13"/>
      <c r="I470" s="13"/>
      <c r="J470" s="13"/>
      <c r="K470" s="13"/>
      <c r="L470" s="17"/>
      <c r="M470" s="17"/>
      <c r="N470" s="17"/>
      <c r="O470" s="17"/>
      <c r="AV470" s="9"/>
    </row>
    <row r="471" spans="4:48" x14ac:dyDescent="0.25">
      <c r="D471" s="10"/>
      <c r="E471" s="10"/>
      <c r="F471" s="10"/>
      <c r="G471" s="10"/>
      <c r="H471" s="13"/>
      <c r="I471" s="13"/>
      <c r="J471" s="13"/>
      <c r="K471" s="13"/>
      <c r="L471" s="17"/>
      <c r="M471" s="17"/>
      <c r="N471" s="17"/>
      <c r="O471" s="17"/>
      <c r="AV471" s="9"/>
    </row>
    <row r="472" spans="4:48" x14ac:dyDescent="0.25">
      <c r="D472" s="10"/>
      <c r="E472" s="10"/>
      <c r="F472" s="10"/>
      <c r="G472" s="10"/>
      <c r="H472" s="13"/>
      <c r="I472" s="13"/>
      <c r="J472" s="13"/>
      <c r="K472" s="13"/>
      <c r="L472" s="17"/>
      <c r="M472" s="17"/>
      <c r="N472" s="17"/>
      <c r="O472" s="17"/>
      <c r="AV472" s="9"/>
    </row>
    <row r="473" spans="4:48" x14ac:dyDescent="0.25">
      <c r="D473" s="10"/>
      <c r="E473" s="10"/>
      <c r="F473" s="10"/>
      <c r="G473" s="10"/>
      <c r="H473" s="13"/>
      <c r="I473" s="13"/>
      <c r="J473" s="13"/>
      <c r="K473" s="13"/>
      <c r="L473" s="17"/>
      <c r="M473" s="17"/>
      <c r="N473" s="17"/>
      <c r="O473" s="17"/>
      <c r="AV473" s="9"/>
    </row>
    <row r="474" spans="4:48" x14ac:dyDescent="0.25">
      <c r="D474" s="10"/>
      <c r="E474" s="10"/>
      <c r="F474" s="10"/>
      <c r="G474" s="10"/>
      <c r="H474" s="13"/>
      <c r="I474" s="13"/>
      <c r="J474" s="13"/>
      <c r="K474" s="13"/>
      <c r="L474" s="17"/>
      <c r="M474" s="17"/>
      <c r="N474" s="17"/>
      <c r="O474" s="17"/>
      <c r="AV474" s="9"/>
    </row>
    <row r="475" spans="4:48" x14ac:dyDescent="0.25">
      <c r="D475" s="10"/>
      <c r="E475" s="10"/>
      <c r="F475" s="10"/>
      <c r="G475" s="10"/>
      <c r="H475" s="13"/>
      <c r="I475" s="13"/>
      <c r="J475" s="13"/>
      <c r="K475" s="13"/>
      <c r="L475" s="17"/>
      <c r="M475" s="17"/>
      <c r="N475" s="17"/>
      <c r="O475" s="17"/>
      <c r="AV475" s="9"/>
    </row>
    <row r="476" spans="4:48" x14ac:dyDescent="0.25">
      <c r="D476" s="10"/>
      <c r="E476" s="10"/>
      <c r="F476" s="10"/>
      <c r="G476" s="10"/>
      <c r="H476" s="13"/>
      <c r="I476" s="13"/>
      <c r="J476" s="13"/>
      <c r="K476" s="13"/>
      <c r="L476" s="17"/>
      <c r="M476" s="17"/>
      <c r="N476" s="17"/>
      <c r="O476" s="17"/>
      <c r="AV476" s="9"/>
    </row>
    <row r="477" spans="4:48" x14ac:dyDescent="0.25">
      <c r="D477" s="10"/>
      <c r="E477" s="10"/>
      <c r="F477" s="10"/>
      <c r="G477" s="10"/>
      <c r="H477" s="13"/>
      <c r="I477" s="13"/>
      <c r="J477" s="13"/>
      <c r="K477" s="13"/>
      <c r="L477" s="17"/>
      <c r="M477" s="17"/>
      <c r="N477" s="17"/>
      <c r="O477" s="17"/>
      <c r="AV477" s="9"/>
    </row>
    <row r="478" spans="4:48" x14ac:dyDescent="0.25">
      <c r="D478" s="10"/>
      <c r="E478" s="10"/>
      <c r="F478" s="10"/>
      <c r="G478" s="10"/>
      <c r="H478" s="13"/>
      <c r="I478" s="13"/>
      <c r="J478" s="13"/>
      <c r="K478" s="13"/>
      <c r="L478" s="17"/>
      <c r="M478" s="17"/>
      <c r="N478" s="17"/>
      <c r="O478" s="17"/>
      <c r="AV478" s="9"/>
    </row>
    <row r="479" spans="4:48" x14ac:dyDescent="0.25">
      <c r="D479" s="10"/>
      <c r="E479" s="10"/>
      <c r="F479" s="10"/>
      <c r="G479" s="10"/>
      <c r="H479" s="13"/>
      <c r="I479" s="13"/>
      <c r="J479" s="13"/>
      <c r="K479" s="13"/>
      <c r="L479" s="17"/>
      <c r="M479" s="17"/>
      <c r="N479" s="17"/>
      <c r="O479" s="17"/>
      <c r="AV479" s="9"/>
    </row>
    <row r="480" spans="4:48" x14ac:dyDescent="0.25">
      <c r="D480" s="10"/>
      <c r="E480" s="10"/>
      <c r="F480" s="10"/>
      <c r="G480" s="10"/>
      <c r="H480" s="13"/>
      <c r="I480" s="13"/>
      <c r="J480" s="13"/>
      <c r="K480" s="13"/>
      <c r="L480" s="17"/>
      <c r="M480" s="17"/>
      <c r="N480" s="17"/>
      <c r="O480" s="17"/>
      <c r="AV480" s="9"/>
    </row>
    <row r="481" spans="4:48" x14ac:dyDescent="0.25">
      <c r="D481" s="10"/>
      <c r="E481" s="10"/>
      <c r="F481" s="10"/>
      <c r="G481" s="10"/>
      <c r="H481" s="13"/>
      <c r="I481" s="13"/>
      <c r="J481" s="13"/>
      <c r="K481" s="13"/>
      <c r="L481" s="17"/>
      <c r="M481" s="17"/>
      <c r="N481" s="17"/>
      <c r="O481" s="17"/>
      <c r="AV481" s="9"/>
    </row>
    <row r="482" spans="4:48" x14ac:dyDescent="0.25">
      <c r="D482" s="10"/>
      <c r="E482" s="10"/>
      <c r="F482" s="10"/>
      <c r="G482" s="10"/>
      <c r="H482" s="13"/>
      <c r="I482" s="13"/>
      <c r="J482" s="13"/>
      <c r="K482" s="13"/>
      <c r="L482" s="17"/>
      <c r="M482" s="17"/>
      <c r="N482" s="17"/>
      <c r="O482" s="17"/>
      <c r="AV482" s="9"/>
    </row>
    <row r="483" spans="4:48" x14ac:dyDescent="0.25">
      <c r="D483" s="10"/>
      <c r="E483" s="10"/>
      <c r="F483" s="10"/>
      <c r="G483" s="10"/>
      <c r="H483" s="13"/>
      <c r="I483" s="13"/>
      <c r="J483" s="13"/>
      <c r="K483" s="13"/>
      <c r="L483" s="17"/>
      <c r="M483" s="17"/>
      <c r="N483" s="17"/>
      <c r="O483" s="17"/>
      <c r="AV483" s="9"/>
    </row>
    <row r="484" spans="4:48" x14ac:dyDescent="0.25">
      <c r="D484" s="10"/>
      <c r="E484" s="10"/>
      <c r="F484" s="10"/>
      <c r="G484" s="10"/>
      <c r="H484" s="13"/>
      <c r="I484" s="13"/>
      <c r="J484" s="13"/>
      <c r="K484" s="13"/>
      <c r="L484" s="17"/>
      <c r="M484" s="17"/>
      <c r="N484" s="17"/>
      <c r="O484" s="17"/>
      <c r="AV484" s="9"/>
    </row>
    <row r="485" spans="4:48" x14ac:dyDescent="0.25">
      <c r="D485" s="10"/>
      <c r="E485" s="10"/>
      <c r="F485" s="10"/>
      <c r="G485" s="10"/>
      <c r="H485" s="13"/>
      <c r="I485" s="13"/>
      <c r="J485" s="13"/>
      <c r="K485" s="13"/>
      <c r="L485" s="17"/>
      <c r="M485" s="17"/>
      <c r="N485" s="17"/>
      <c r="O485" s="17"/>
      <c r="AV485" s="9"/>
    </row>
    <row r="486" spans="4:48" x14ac:dyDescent="0.25">
      <c r="D486" s="10"/>
      <c r="E486" s="10"/>
      <c r="F486" s="10"/>
      <c r="G486" s="10"/>
      <c r="H486" s="13"/>
      <c r="I486" s="13"/>
      <c r="J486" s="13"/>
      <c r="K486" s="13"/>
      <c r="L486" s="17"/>
      <c r="M486" s="17"/>
      <c r="N486" s="17"/>
      <c r="O486" s="17"/>
      <c r="AV486" s="9"/>
    </row>
    <row r="487" spans="4:48" x14ac:dyDescent="0.25">
      <c r="D487" s="10"/>
      <c r="E487" s="10"/>
      <c r="F487" s="10"/>
      <c r="G487" s="10"/>
      <c r="H487" s="13"/>
      <c r="I487" s="13"/>
      <c r="J487" s="13"/>
      <c r="K487" s="13"/>
      <c r="L487" s="17"/>
      <c r="M487" s="17"/>
      <c r="N487" s="17"/>
      <c r="O487" s="17"/>
      <c r="AV487" s="9"/>
    </row>
    <row r="488" spans="4:48" x14ac:dyDescent="0.25">
      <c r="D488" s="10"/>
      <c r="E488" s="10"/>
      <c r="F488" s="10"/>
      <c r="G488" s="10"/>
      <c r="H488" s="13"/>
      <c r="I488" s="13"/>
      <c r="J488" s="13"/>
      <c r="K488" s="13"/>
      <c r="L488" s="17"/>
      <c r="M488" s="17"/>
      <c r="N488" s="17"/>
      <c r="O488" s="17"/>
      <c r="AV488" s="9"/>
    </row>
    <row r="489" spans="4:48" x14ac:dyDescent="0.25">
      <c r="D489" s="10"/>
      <c r="E489" s="10"/>
      <c r="F489" s="10"/>
      <c r="G489" s="10"/>
      <c r="H489" s="13"/>
      <c r="I489" s="13"/>
      <c r="J489" s="13"/>
      <c r="K489" s="13"/>
      <c r="L489" s="17"/>
      <c r="M489" s="17"/>
      <c r="N489" s="17"/>
      <c r="O489" s="17"/>
      <c r="AV489" s="9"/>
    </row>
    <row r="490" spans="4:48" x14ac:dyDescent="0.25">
      <c r="D490" s="10"/>
      <c r="E490" s="10"/>
      <c r="F490" s="10"/>
      <c r="G490" s="10"/>
      <c r="H490" s="13"/>
      <c r="I490" s="13"/>
      <c r="J490" s="13"/>
      <c r="K490" s="13"/>
      <c r="L490" s="17"/>
      <c r="M490" s="17"/>
      <c r="N490" s="17"/>
      <c r="O490" s="17"/>
      <c r="AV490" s="9"/>
    </row>
    <row r="491" spans="4:48" x14ac:dyDescent="0.25">
      <c r="D491" s="10"/>
      <c r="E491" s="10"/>
      <c r="F491" s="10"/>
      <c r="G491" s="10"/>
      <c r="H491" s="13"/>
      <c r="I491" s="13"/>
      <c r="J491" s="13"/>
      <c r="K491" s="13"/>
      <c r="L491" s="17"/>
      <c r="M491" s="17"/>
      <c r="N491" s="17"/>
      <c r="O491" s="17"/>
      <c r="AV491" s="9"/>
    </row>
    <row r="492" spans="4:48" x14ac:dyDescent="0.25">
      <c r="D492" s="10"/>
      <c r="E492" s="10"/>
      <c r="F492" s="10"/>
      <c r="G492" s="10"/>
      <c r="H492" s="13"/>
      <c r="I492" s="13"/>
      <c r="J492" s="13"/>
      <c r="K492" s="13"/>
      <c r="L492" s="17"/>
      <c r="M492" s="17"/>
      <c r="N492" s="17"/>
      <c r="O492" s="17"/>
      <c r="AV492" s="9"/>
    </row>
    <row r="493" spans="4:48" x14ac:dyDescent="0.25">
      <c r="D493" s="10"/>
      <c r="E493" s="10"/>
      <c r="F493" s="10"/>
      <c r="G493" s="10"/>
      <c r="H493" s="13"/>
      <c r="I493" s="13"/>
      <c r="J493" s="13"/>
      <c r="K493" s="13"/>
      <c r="L493" s="17"/>
      <c r="M493" s="17"/>
      <c r="N493" s="17"/>
      <c r="O493" s="17"/>
      <c r="AV493" s="9"/>
    </row>
    <row r="494" spans="4:48" x14ac:dyDescent="0.25">
      <c r="D494" s="10"/>
      <c r="E494" s="10"/>
      <c r="F494" s="10"/>
      <c r="G494" s="10"/>
      <c r="H494" s="13"/>
      <c r="I494" s="13"/>
      <c r="J494" s="13"/>
      <c r="K494" s="13"/>
      <c r="L494" s="17"/>
      <c r="M494" s="17"/>
      <c r="N494" s="17"/>
      <c r="O494" s="17"/>
      <c r="AV494" s="9"/>
    </row>
    <row r="495" spans="4:48" x14ac:dyDescent="0.25">
      <c r="D495" s="10"/>
      <c r="E495" s="10"/>
      <c r="F495" s="10"/>
      <c r="G495" s="10"/>
      <c r="H495" s="13"/>
      <c r="I495" s="13"/>
      <c r="J495" s="13"/>
      <c r="K495" s="13"/>
      <c r="L495" s="17"/>
      <c r="M495" s="17"/>
      <c r="N495" s="17"/>
      <c r="O495" s="17"/>
      <c r="AV495" s="9"/>
    </row>
    <row r="496" spans="4:48" x14ac:dyDescent="0.25">
      <c r="D496" s="10"/>
      <c r="E496" s="10"/>
      <c r="F496" s="10"/>
      <c r="G496" s="10"/>
      <c r="H496" s="13"/>
      <c r="I496" s="13"/>
      <c r="J496" s="13"/>
      <c r="K496" s="13"/>
      <c r="L496" s="17"/>
      <c r="M496" s="17"/>
      <c r="N496" s="17"/>
      <c r="O496" s="17"/>
      <c r="AV496" s="9"/>
    </row>
    <row r="497" spans="4:48" x14ac:dyDescent="0.25">
      <c r="D497" s="10"/>
      <c r="E497" s="10"/>
      <c r="F497" s="10"/>
      <c r="G497" s="10"/>
      <c r="H497" s="13"/>
      <c r="I497" s="13"/>
      <c r="J497" s="13"/>
      <c r="K497" s="13"/>
      <c r="L497" s="17"/>
      <c r="M497" s="17"/>
      <c r="N497" s="17"/>
      <c r="O497" s="17"/>
      <c r="AV497" s="9"/>
    </row>
    <row r="498" spans="4:48" x14ac:dyDescent="0.25">
      <c r="D498" s="10"/>
      <c r="E498" s="10"/>
      <c r="F498" s="10"/>
      <c r="G498" s="10"/>
      <c r="H498" s="13"/>
      <c r="I498" s="13"/>
      <c r="J498" s="13"/>
      <c r="K498" s="13"/>
      <c r="L498" s="17"/>
      <c r="M498" s="17"/>
      <c r="N498" s="17"/>
      <c r="O498" s="17"/>
      <c r="AV498" s="9"/>
    </row>
    <row r="499" spans="4:48" x14ac:dyDescent="0.25">
      <c r="D499" s="10"/>
      <c r="E499" s="10"/>
      <c r="F499" s="10"/>
      <c r="G499" s="10"/>
      <c r="H499" s="13"/>
      <c r="I499" s="13"/>
      <c r="J499" s="13"/>
      <c r="K499" s="13"/>
      <c r="L499" s="17"/>
      <c r="M499" s="17"/>
      <c r="N499" s="17"/>
      <c r="O499" s="17"/>
      <c r="AV499" s="9"/>
    </row>
    <row r="500" spans="4:48" x14ac:dyDescent="0.25">
      <c r="D500" s="10"/>
      <c r="E500" s="10"/>
      <c r="F500" s="10"/>
      <c r="G500" s="10"/>
      <c r="H500" s="13"/>
      <c r="I500" s="13"/>
      <c r="J500" s="13"/>
      <c r="K500" s="13"/>
      <c r="L500" s="17"/>
      <c r="M500" s="17"/>
      <c r="N500" s="17"/>
      <c r="O500" s="17"/>
      <c r="AV500" s="9"/>
    </row>
    <row r="501" spans="4:48" x14ac:dyDescent="0.25">
      <c r="D501" s="10"/>
      <c r="E501" s="10"/>
      <c r="F501" s="10"/>
      <c r="G501" s="10"/>
      <c r="H501" s="13"/>
      <c r="I501" s="13"/>
      <c r="J501" s="13"/>
      <c r="K501" s="13"/>
      <c r="L501" s="17"/>
      <c r="M501" s="17"/>
      <c r="N501" s="17"/>
      <c r="O501" s="17"/>
      <c r="AV501" s="9"/>
    </row>
    <row r="502" spans="4:48" x14ac:dyDescent="0.25">
      <c r="D502" s="10"/>
      <c r="E502" s="10"/>
      <c r="F502" s="10"/>
      <c r="G502" s="10"/>
      <c r="H502" s="13"/>
      <c r="I502" s="13"/>
      <c r="J502" s="13"/>
      <c r="K502" s="13"/>
      <c r="L502" s="17"/>
      <c r="M502" s="17"/>
      <c r="N502" s="17"/>
      <c r="O502" s="17"/>
      <c r="AV502" s="9"/>
    </row>
    <row r="503" spans="4:48" x14ac:dyDescent="0.25">
      <c r="D503" s="10"/>
      <c r="E503" s="10"/>
      <c r="F503" s="10"/>
      <c r="G503" s="10"/>
      <c r="H503" s="13"/>
      <c r="I503" s="13"/>
      <c r="J503" s="13"/>
      <c r="K503" s="13"/>
      <c r="L503" s="17"/>
      <c r="M503" s="17"/>
      <c r="N503" s="17"/>
      <c r="O503" s="17"/>
      <c r="AV503" s="9"/>
    </row>
    <row r="504" spans="4:48" x14ac:dyDescent="0.25">
      <c r="D504" s="10"/>
      <c r="E504" s="10"/>
      <c r="F504" s="10"/>
      <c r="G504" s="10"/>
      <c r="H504" s="13"/>
      <c r="I504" s="13"/>
      <c r="J504" s="13"/>
      <c r="K504" s="13"/>
      <c r="L504" s="17"/>
      <c r="M504" s="17"/>
      <c r="N504" s="17"/>
      <c r="O504" s="17"/>
      <c r="AV504" s="9"/>
    </row>
    <row r="505" spans="4:48" x14ac:dyDescent="0.25">
      <c r="D505" s="10"/>
      <c r="E505" s="10"/>
      <c r="F505" s="10"/>
      <c r="G505" s="10"/>
      <c r="H505" s="13"/>
      <c r="I505" s="13"/>
      <c r="J505" s="13"/>
      <c r="K505" s="13"/>
      <c r="L505" s="17"/>
      <c r="M505" s="17"/>
      <c r="N505" s="17"/>
      <c r="O505" s="17"/>
      <c r="AV505" s="9"/>
    </row>
    <row r="506" spans="4:48" x14ac:dyDescent="0.25">
      <c r="D506" s="10"/>
      <c r="E506" s="10"/>
      <c r="F506" s="10"/>
      <c r="G506" s="10"/>
      <c r="H506" s="13"/>
      <c r="I506" s="13"/>
      <c r="J506" s="13"/>
      <c r="K506" s="13"/>
      <c r="L506" s="17"/>
      <c r="M506" s="17"/>
      <c r="N506" s="17"/>
      <c r="O506" s="17"/>
      <c r="AV506" s="9"/>
    </row>
    <row r="507" spans="4:48" x14ac:dyDescent="0.25">
      <c r="D507" s="10"/>
      <c r="E507" s="10"/>
      <c r="F507" s="10"/>
      <c r="G507" s="10"/>
      <c r="H507" s="13"/>
      <c r="I507" s="13"/>
      <c r="J507" s="13"/>
      <c r="K507" s="13"/>
      <c r="L507" s="17"/>
      <c r="M507" s="17"/>
      <c r="N507" s="17"/>
      <c r="O507" s="17"/>
      <c r="AV507" s="9"/>
    </row>
    <row r="508" spans="4:48" x14ac:dyDescent="0.25">
      <c r="D508" s="10"/>
      <c r="E508" s="10"/>
      <c r="F508" s="10"/>
      <c r="G508" s="10"/>
      <c r="H508" s="13"/>
      <c r="I508" s="13"/>
      <c r="J508" s="13"/>
      <c r="K508" s="13"/>
      <c r="L508" s="17"/>
      <c r="M508" s="17"/>
      <c r="N508" s="17"/>
      <c r="O508" s="17"/>
      <c r="AV508" s="9"/>
    </row>
    <row r="509" spans="4:48" x14ac:dyDescent="0.25">
      <c r="D509" s="10"/>
      <c r="E509" s="10"/>
      <c r="F509" s="10"/>
      <c r="G509" s="10"/>
      <c r="H509" s="13"/>
      <c r="I509" s="13"/>
      <c r="J509" s="13"/>
      <c r="K509" s="13"/>
      <c r="L509" s="17"/>
      <c r="M509" s="17"/>
      <c r="N509" s="17"/>
      <c r="O509" s="17"/>
      <c r="AV509" s="9"/>
    </row>
    <row r="510" spans="4:48" x14ac:dyDescent="0.25">
      <c r="D510" s="10"/>
      <c r="E510" s="10"/>
      <c r="F510" s="10"/>
      <c r="G510" s="10"/>
      <c r="H510" s="13"/>
      <c r="I510" s="13"/>
      <c r="J510" s="13"/>
      <c r="K510" s="13"/>
      <c r="L510" s="17"/>
      <c r="M510" s="17"/>
      <c r="N510" s="17"/>
      <c r="O510" s="17"/>
      <c r="AV510" s="9"/>
    </row>
    <row r="511" spans="4:48" x14ac:dyDescent="0.25">
      <c r="D511" s="10"/>
      <c r="E511" s="10"/>
      <c r="F511" s="10"/>
      <c r="G511" s="10"/>
      <c r="H511" s="13"/>
      <c r="I511" s="13"/>
      <c r="J511" s="13"/>
      <c r="K511" s="13"/>
      <c r="L511" s="17"/>
      <c r="M511" s="17"/>
      <c r="N511" s="17"/>
      <c r="O511" s="17"/>
      <c r="AV511" s="9"/>
    </row>
    <row r="512" spans="4:48" x14ac:dyDescent="0.25">
      <c r="D512" s="10"/>
      <c r="E512" s="10"/>
      <c r="F512" s="10"/>
      <c r="G512" s="10"/>
      <c r="H512" s="13"/>
      <c r="I512" s="13"/>
      <c r="J512" s="13"/>
      <c r="K512" s="13"/>
      <c r="L512" s="17"/>
      <c r="M512" s="17"/>
      <c r="N512" s="17"/>
      <c r="O512" s="17"/>
      <c r="AV512" s="9"/>
    </row>
    <row r="513" spans="4:48" x14ac:dyDescent="0.25">
      <c r="D513" s="10"/>
      <c r="E513" s="10"/>
      <c r="F513" s="10"/>
      <c r="G513" s="10"/>
      <c r="H513" s="13"/>
      <c r="I513" s="13"/>
      <c r="J513" s="13"/>
      <c r="K513" s="13"/>
      <c r="L513" s="17"/>
      <c r="M513" s="17"/>
      <c r="N513" s="17"/>
      <c r="O513" s="17"/>
      <c r="AV513" s="9"/>
    </row>
    <row r="514" spans="4:48" x14ac:dyDescent="0.25">
      <c r="D514" s="10"/>
      <c r="E514" s="10"/>
      <c r="F514" s="10"/>
      <c r="G514" s="10"/>
      <c r="H514" s="13"/>
      <c r="I514" s="13"/>
      <c r="J514" s="13"/>
      <c r="K514" s="13"/>
      <c r="L514" s="17"/>
      <c r="M514" s="17"/>
      <c r="N514" s="17"/>
      <c r="O514" s="17"/>
      <c r="AV514" s="9"/>
    </row>
    <row r="515" spans="4:48" x14ac:dyDescent="0.25">
      <c r="D515" s="10"/>
      <c r="E515" s="10"/>
      <c r="F515" s="10"/>
      <c r="G515" s="10"/>
      <c r="H515" s="13"/>
      <c r="I515" s="13"/>
      <c r="J515" s="13"/>
      <c r="K515" s="13"/>
      <c r="L515" s="17"/>
      <c r="M515" s="17"/>
      <c r="N515" s="17"/>
      <c r="O515" s="17"/>
      <c r="AV515" s="9"/>
    </row>
    <row r="516" spans="4:48" x14ac:dyDescent="0.25">
      <c r="D516" s="10"/>
      <c r="E516" s="10"/>
      <c r="F516" s="10"/>
      <c r="G516" s="10"/>
      <c r="H516" s="13"/>
      <c r="I516" s="13"/>
      <c r="J516" s="13"/>
      <c r="K516" s="13"/>
      <c r="L516" s="17"/>
      <c r="M516" s="17"/>
      <c r="N516" s="17"/>
      <c r="O516" s="17"/>
      <c r="AV516" s="9"/>
    </row>
    <row r="517" spans="4:48" x14ac:dyDescent="0.25">
      <c r="D517" s="10"/>
      <c r="E517" s="10"/>
      <c r="F517" s="10"/>
      <c r="G517" s="10"/>
      <c r="H517" s="13"/>
      <c r="I517" s="13"/>
      <c r="J517" s="13"/>
      <c r="K517" s="13"/>
      <c r="L517" s="17"/>
      <c r="M517" s="17"/>
      <c r="N517" s="17"/>
      <c r="O517" s="17"/>
      <c r="AV517" s="9"/>
    </row>
    <row r="518" spans="4:48" x14ac:dyDescent="0.25">
      <c r="D518" s="10"/>
      <c r="E518" s="10"/>
      <c r="F518" s="10"/>
      <c r="G518" s="10"/>
      <c r="H518" s="13"/>
      <c r="I518" s="13"/>
      <c r="J518" s="13"/>
      <c r="K518" s="13"/>
      <c r="L518" s="17"/>
      <c r="M518" s="17"/>
      <c r="N518" s="17"/>
      <c r="O518" s="17"/>
      <c r="AV518" s="9"/>
    </row>
    <row r="519" spans="4:48" x14ac:dyDescent="0.25">
      <c r="D519" s="10"/>
      <c r="E519" s="10"/>
      <c r="F519" s="10"/>
      <c r="G519" s="10"/>
      <c r="H519" s="13"/>
      <c r="I519" s="13"/>
      <c r="J519" s="13"/>
      <c r="K519" s="13"/>
      <c r="L519" s="17"/>
      <c r="M519" s="17"/>
      <c r="N519" s="17"/>
      <c r="O519" s="17"/>
      <c r="AV519" s="9"/>
    </row>
    <row r="520" spans="4:48" x14ac:dyDescent="0.25">
      <c r="D520" s="10"/>
      <c r="E520" s="10"/>
      <c r="F520" s="10"/>
      <c r="G520" s="10"/>
      <c r="H520" s="13"/>
      <c r="I520" s="13"/>
      <c r="J520" s="13"/>
      <c r="K520" s="13"/>
      <c r="L520" s="17"/>
      <c r="M520" s="17"/>
      <c r="N520" s="17"/>
      <c r="O520" s="17"/>
      <c r="AV520" s="9"/>
    </row>
    <row r="521" spans="4:48" x14ac:dyDescent="0.25">
      <c r="D521" s="10"/>
      <c r="E521" s="10"/>
      <c r="F521" s="10"/>
      <c r="G521" s="10"/>
      <c r="H521" s="13"/>
      <c r="I521" s="13"/>
      <c r="J521" s="13"/>
      <c r="K521" s="13"/>
      <c r="L521" s="17"/>
      <c r="M521" s="17"/>
      <c r="N521" s="17"/>
      <c r="O521" s="17"/>
      <c r="AV521" s="9"/>
    </row>
    <row r="522" spans="4:48" x14ac:dyDescent="0.25">
      <c r="D522" s="10"/>
      <c r="E522" s="10"/>
      <c r="F522" s="10"/>
      <c r="G522" s="10"/>
      <c r="H522" s="13"/>
      <c r="I522" s="13"/>
      <c r="J522" s="13"/>
      <c r="K522" s="13"/>
      <c r="L522" s="17"/>
      <c r="M522" s="17"/>
      <c r="N522" s="17"/>
      <c r="O522" s="17"/>
      <c r="AV522" s="9"/>
    </row>
    <row r="523" spans="4:48" x14ac:dyDescent="0.25">
      <c r="D523" s="10"/>
      <c r="E523" s="10"/>
      <c r="F523" s="10"/>
      <c r="G523" s="10"/>
      <c r="H523" s="13"/>
      <c r="I523" s="13"/>
      <c r="J523" s="13"/>
      <c r="K523" s="13"/>
      <c r="L523" s="17"/>
      <c r="M523" s="17"/>
      <c r="N523" s="17"/>
      <c r="O523" s="17"/>
      <c r="AV523" s="9"/>
    </row>
    <row r="524" spans="4:48" x14ac:dyDescent="0.25">
      <c r="D524" s="10"/>
      <c r="E524" s="10"/>
      <c r="F524" s="10"/>
      <c r="G524" s="10"/>
      <c r="H524" s="13"/>
      <c r="I524" s="13"/>
      <c r="J524" s="13"/>
      <c r="K524" s="13"/>
      <c r="L524" s="17"/>
      <c r="M524" s="17"/>
      <c r="N524" s="17"/>
      <c r="O524" s="17"/>
      <c r="AV524" s="9"/>
    </row>
    <row r="525" spans="4:48" x14ac:dyDescent="0.25">
      <c r="D525" s="10"/>
      <c r="E525" s="10"/>
      <c r="F525" s="10"/>
      <c r="G525" s="10"/>
      <c r="H525" s="13"/>
      <c r="I525" s="13"/>
      <c r="J525" s="13"/>
      <c r="K525" s="13"/>
      <c r="L525" s="17"/>
      <c r="M525" s="17"/>
      <c r="N525" s="17"/>
      <c r="O525" s="17"/>
      <c r="AV525" s="9"/>
    </row>
    <row r="526" spans="4:48" x14ac:dyDescent="0.25">
      <c r="D526" s="10"/>
      <c r="E526" s="10"/>
      <c r="F526" s="10"/>
      <c r="G526" s="10"/>
      <c r="H526" s="13"/>
      <c r="I526" s="13"/>
      <c r="J526" s="13"/>
      <c r="K526" s="13"/>
      <c r="L526" s="17"/>
      <c r="M526" s="17"/>
      <c r="N526" s="17"/>
      <c r="O526" s="17"/>
      <c r="AV526" s="9"/>
    </row>
    <row r="527" spans="4:48" x14ac:dyDescent="0.25">
      <c r="D527" s="10"/>
      <c r="E527" s="10"/>
      <c r="F527" s="10"/>
      <c r="G527" s="10"/>
      <c r="H527" s="13"/>
      <c r="I527" s="13"/>
      <c r="J527" s="13"/>
      <c r="K527" s="13"/>
      <c r="L527" s="17"/>
      <c r="M527" s="17"/>
      <c r="N527" s="17"/>
      <c r="O527" s="17"/>
      <c r="AV527" s="9"/>
    </row>
    <row r="528" spans="4:48" x14ac:dyDescent="0.25">
      <c r="D528" s="10"/>
      <c r="E528" s="10"/>
      <c r="F528" s="10"/>
      <c r="G528" s="10"/>
      <c r="H528" s="13"/>
      <c r="I528" s="13"/>
      <c r="J528" s="13"/>
      <c r="K528" s="13"/>
      <c r="L528" s="17"/>
      <c r="M528" s="17"/>
      <c r="N528" s="17"/>
      <c r="O528" s="17"/>
      <c r="AV528" s="9"/>
    </row>
    <row r="529" spans="4:48" x14ac:dyDescent="0.25">
      <c r="D529" s="10"/>
      <c r="E529" s="10"/>
      <c r="F529" s="10"/>
      <c r="G529" s="10"/>
      <c r="H529" s="13"/>
      <c r="I529" s="13"/>
      <c r="J529" s="13"/>
      <c r="K529" s="13"/>
      <c r="L529" s="17"/>
      <c r="M529" s="17"/>
      <c r="N529" s="17"/>
      <c r="O529" s="17"/>
      <c r="AV529" s="9"/>
    </row>
    <row r="530" spans="4:48" x14ac:dyDescent="0.25">
      <c r="D530" s="10"/>
      <c r="E530" s="10"/>
      <c r="F530" s="10"/>
      <c r="G530" s="10"/>
      <c r="H530" s="13"/>
      <c r="I530" s="13"/>
      <c r="J530" s="13"/>
      <c r="K530" s="13"/>
      <c r="L530" s="17"/>
      <c r="M530" s="17"/>
      <c r="N530" s="17"/>
      <c r="O530" s="17"/>
      <c r="AV530" s="9"/>
    </row>
    <row r="531" spans="4:48" x14ac:dyDescent="0.25">
      <c r="D531" s="10"/>
      <c r="E531" s="10"/>
      <c r="F531" s="10"/>
      <c r="G531" s="10"/>
      <c r="H531" s="13"/>
      <c r="I531" s="13"/>
      <c r="J531" s="13"/>
      <c r="K531" s="13"/>
      <c r="L531" s="17"/>
      <c r="M531" s="17"/>
      <c r="N531" s="17"/>
      <c r="O531" s="17"/>
      <c r="AV531" s="9"/>
    </row>
    <row r="532" spans="4:48" x14ac:dyDescent="0.25">
      <c r="D532" s="10"/>
      <c r="E532" s="10"/>
      <c r="F532" s="10"/>
      <c r="G532" s="10"/>
      <c r="H532" s="13"/>
      <c r="I532" s="13"/>
      <c r="J532" s="13"/>
      <c r="K532" s="13"/>
      <c r="L532" s="17"/>
      <c r="M532" s="17"/>
      <c r="N532" s="17"/>
      <c r="O532" s="17"/>
      <c r="AV532" s="9"/>
    </row>
    <row r="533" spans="4:48" x14ac:dyDescent="0.25">
      <c r="D533" s="10"/>
      <c r="E533" s="10"/>
      <c r="F533" s="10"/>
      <c r="G533" s="10"/>
      <c r="H533" s="13"/>
      <c r="I533" s="13"/>
      <c r="J533" s="13"/>
      <c r="K533" s="13"/>
      <c r="L533" s="17"/>
      <c r="M533" s="17"/>
      <c r="N533" s="17"/>
      <c r="O533" s="17"/>
      <c r="AV533" s="9"/>
    </row>
    <row r="534" spans="4:48" x14ac:dyDescent="0.25">
      <c r="D534" s="10"/>
      <c r="E534" s="10"/>
      <c r="F534" s="10"/>
      <c r="G534" s="10"/>
      <c r="H534" s="13"/>
      <c r="I534" s="13"/>
      <c r="J534" s="13"/>
      <c r="K534" s="13"/>
      <c r="L534" s="17"/>
      <c r="M534" s="17"/>
      <c r="N534" s="17"/>
      <c r="O534" s="17"/>
      <c r="AV534" s="9"/>
    </row>
    <row r="535" spans="4:48" x14ac:dyDescent="0.25">
      <c r="D535" s="10"/>
      <c r="E535" s="10"/>
      <c r="F535" s="10"/>
      <c r="G535" s="10"/>
      <c r="H535" s="13"/>
      <c r="I535" s="13"/>
      <c r="J535" s="13"/>
      <c r="K535" s="13"/>
      <c r="L535" s="17"/>
      <c r="M535" s="17"/>
      <c r="N535" s="17"/>
      <c r="O535" s="17"/>
      <c r="AV535" s="9"/>
    </row>
    <row r="536" spans="4:48" x14ac:dyDescent="0.25">
      <c r="D536" s="10"/>
      <c r="E536" s="10"/>
      <c r="F536" s="10"/>
      <c r="G536" s="10"/>
      <c r="H536" s="13"/>
      <c r="I536" s="13"/>
      <c r="J536" s="13"/>
      <c r="K536" s="13"/>
      <c r="L536" s="17"/>
      <c r="M536" s="17"/>
      <c r="N536" s="17"/>
      <c r="O536" s="17"/>
      <c r="AV536" s="9"/>
    </row>
    <row r="537" spans="4:48" x14ac:dyDescent="0.25">
      <c r="D537" s="10"/>
      <c r="E537" s="10"/>
      <c r="F537" s="10"/>
      <c r="G537" s="10"/>
      <c r="H537" s="13"/>
      <c r="I537" s="13"/>
      <c r="J537" s="13"/>
      <c r="K537" s="13"/>
      <c r="L537" s="17"/>
      <c r="M537" s="17"/>
      <c r="N537" s="17"/>
      <c r="O537" s="17"/>
      <c r="AV537" s="9"/>
    </row>
    <row r="538" spans="4:48" x14ac:dyDescent="0.25">
      <c r="D538" s="10"/>
      <c r="E538" s="10"/>
      <c r="F538" s="10"/>
      <c r="G538" s="10"/>
      <c r="H538" s="13"/>
      <c r="I538" s="13"/>
      <c r="J538" s="13"/>
      <c r="K538" s="13"/>
      <c r="L538" s="17"/>
      <c r="M538" s="17"/>
      <c r="N538" s="17"/>
      <c r="O538" s="17"/>
      <c r="AV538" s="9"/>
    </row>
    <row r="539" spans="4:48" x14ac:dyDescent="0.25">
      <c r="D539" s="10"/>
      <c r="E539" s="10"/>
      <c r="F539" s="10"/>
      <c r="G539" s="10"/>
      <c r="H539" s="13"/>
      <c r="I539" s="13"/>
      <c r="J539" s="13"/>
      <c r="K539" s="13"/>
      <c r="L539" s="17"/>
      <c r="M539" s="17"/>
      <c r="N539" s="17"/>
      <c r="O539" s="17"/>
      <c r="AV539" s="9"/>
    </row>
    <row r="540" spans="4:48" x14ac:dyDescent="0.25">
      <c r="D540" s="10"/>
      <c r="E540" s="10"/>
      <c r="F540" s="10"/>
      <c r="G540" s="10"/>
      <c r="H540" s="13"/>
      <c r="I540" s="13"/>
      <c r="J540" s="13"/>
      <c r="K540" s="13"/>
      <c r="L540" s="17"/>
      <c r="M540" s="17"/>
      <c r="N540" s="17"/>
      <c r="O540" s="17"/>
      <c r="AV540" s="9"/>
    </row>
    <row r="541" spans="4:48" x14ac:dyDescent="0.25">
      <c r="D541" s="10"/>
      <c r="E541" s="10"/>
      <c r="F541" s="10"/>
      <c r="G541" s="10"/>
      <c r="H541" s="13"/>
      <c r="I541" s="13"/>
      <c r="J541" s="13"/>
      <c r="K541" s="13"/>
      <c r="L541" s="17"/>
      <c r="M541" s="17"/>
      <c r="N541" s="17"/>
      <c r="O541" s="17"/>
      <c r="AV541" s="9"/>
    </row>
    <row r="542" spans="4:48" x14ac:dyDescent="0.25">
      <c r="D542" s="10"/>
      <c r="E542" s="10"/>
      <c r="F542" s="10"/>
      <c r="G542" s="10"/>
      <c r="H542" s="13"/>
      <c r="I542" s="13"/>
      <c r="J542" s="13"/>
      <c r="K542" s="13"/>
      <c r="L542" s="17"/>
      <c r="M542" s="17"/>
      <c r="N542" s="17"/>
      <c r="O542" s="17"/>
      <c r="AV542" s="9"/>
    </row>
    <row r="543" spans="4:48" x14ac:dyDescent="0.25">
      <c r="D543" s="10"/>
      <c r="E543" s="10"/>
      <c r="F543" s="10"/>
      <c r="G543" s="10"/>
      <c r="H543" s="13"/>
      <c r="I543" s="13"/>
      <c r="J543" s="13"/>
      <c r="K543" s="13"/>
      <c r="L543" s="17"/>
      <c r="M543" s="17"/>
      <c r="N543" s="17"/>
      <c r="O543" s="17"/>
      <c r="AV543" s="9"/>
    </row>
    <row r="544" spans="4:48" x14ac:dyDescent="0.25">
      <c r="D544" s="10"/>
      <c r="E544" s="10"/>
      <c r="F544" s="10"/>
      <c r="G544" s="10"/>
      <c r="H544" s="13"/>
      <c r="I544" s="13"/>
      <c r="J544" s="13"/>
      <c r="K544" s="13"/>
      <c r="L544" s="17"/>
      <c r="M544" s="17"/>
      <c r="N544" s="17"/>
      <c r="O544" s="17"/>
      <c r="AV544" s="9"/>
    </row>
    <row r="545" spans="4:48" x14ac:dyDescent="0.25">
      <c r="D545" s="10"/>
      <c r="E545" s="10"/>
      <c r="F545" s="10"/>
      <c r="G545" s="10"/>
      <c r="H545" s="13"/>
      <c r="I545" s="13"/>
      <c r="J545" s="13"/>
      <c r="K545" s="13"/>
      <c r="L545" s="17"/>
      <c r="M545" s="17"/>
      <c r="N545" s="17"/>
      <c r="O545" s="17"/>
      <c r="AV545" s="9"/>
    </row>
    <row r="546" spans="4:48" x14ac:dyDescent="0.25">
      <c r="D546" s="10"/>
      <c r="E546" s="10"/>
      <c r="F546" s="10"/>
      <c r="G546" s="10"/>
      <c r="H546" s="13"/>
      <c r="I546" s="13"/>
      <c r="J546" s="13"/>
      <c r="K546" s="13"/>
      <c r="L546" s="17"/>
      <c r="M546" s="17"/>
      <c r="N546" s="17"/>
      <c r="O546" s="17"/>
      <c r="AV546" s="9"/>
    </row>
    <row r="547" spans="4:48" x14ac:dyDescent="0.25">
      <c r="D547" s="10"/>
      <c r="E547" s="10"/>
      <c r="F547" s="10"/>
      <c r="G547" s="10"/>
      <c r="H547" s="13"/>
      <c r="I547" s="13"/>
      <c r="J547" s="13"/>
      <c r="K547" s="13"/>
      <c r="L547" s="17"/>
      <c r="M547" s="17"/>
      <c r="N547" s="17"/>
      <c r="O547" s="17"/>
      <c r="AV547" s="9"/>
    </row>
    <row r="548" spans="4:48" x14ac:dyDescent="0.25">
      <c r="D548" s="10"/>
      <c r="E548" s="10"/>
      <c r="F548" s="10"/>
      <c r="G548" s="10"/>
      <c r="H548" s="13"/>
      <c r="I548" s="13"/>
      <c r="J548" s="13"/>
      <c r="K548" s="13"/>
      <c r="L548" s="17"/>
      <c r="M548" s="17"/>
      <c r="N548" s="17"/>
      <c r="O548" s="17"/>
      <c r="AV548" s="9"/>
    </row>
    <row r="549" spans="4:48" x14ac:dyDescent="0.25">
      <c r="D549" s="10"/>
      <c r="E549" s="10"/>
      <c r="F549" s="10"/>
      <c r="G549" s="10"/>
      <c r="H549" s="13"/>
      <c r="I549" s="13"/>
      <c r="J549" s="13"/>
      <c r="K549" s="13"/>
      <c r="L549" s="17"/>
      <c r="M549" s="17"/>
      <c r="N549" s="17"/>
      <c r="O549" s="17"/>
      <c r="AV549" s="9"/>
    </row>
    <row r="550" spans="4:48" x14ac:dyDescent="0.25">
      <c r="D550" s="10"/>
      <c r="E550" s="10"/>
      <c r="F550" s="10"/>
      <c r="G550" s="10"/>
      <c r="H550" s="13"/>
      <c r="I550" s="13"/>
      <c r="J550" s="13"/>
      <c r="K550" s="13"/>
      <c r="L550" s="17"/>
      <c r="M550" s="17"/>
      <c r="N550" s="17"/>
      <c r="O550" s="17"/>
      <c r="AV550" s="9"/>
    </row>
    <row r="551" spans="4:48" x14ac:dyDescent="0.25">
      <c r="D551" s="10"/>
      <c r="E551" s="10"/>
      <c r="F551" s="10"/>
      <c r="G551" s="10"/>
      <c r="H551" s="13"/>
      <c r="I551" s="13"/>
      <c r="J551" s="13"/>
      <c r="K551" s="13"/>
      <c r="L551" s="17"/>
      <c r="M551" s="17"/>
      <c r="N551" s="17"/>
      <c r="O551" s="17"/>
      <c r="AV551" s="9"/>
    </row>
    <row r="552" spans="4:48" x14ac:dyDescent="0.25">
      <c r="D552" s="10"/>
      <c r="E552" s="10"/>
      <c r="F552" s="10"/>
      <c r="G552" s="10"/>
      <c r="H552" s="13"/>
      <c r="I552" s="13"/>
      <c r="J552" s="13"/>
      <c r="K552" s="13"/>
      <c r="L552" s="17"/>
      <c r="M552" s="17"/>
      <c r="N552" s="17"/>
      <c r="O552" s="17"/>
      <c r="AV552" s="9"/>
    </row>
    <row r="553" spans="4:48" x14ac:dyDescent="0.25">
      <c r="D553" s="10"/>
      <c r="E553" s="10"/>
      <c r="F553" s="10"/>
      <c r="G553" s="10"/>
      <c r="H553" s="13"/>
      <c r="I553" s="13"/>
      <c r="J553" s="13"/>
      <c r="K553" s="13"/>
      <c r="L553" s="17"/>
      <c r="M553" s="17"/>
      <c r="N553" s="17"/>
      <c r="O553" s="17"/>
      <c r="AV553" s="9"/>
    </row>
    <row r="554" spans="4:48" x14ac:dyDescent="0.25">
      <c r="D554" s="10"/>
      <c r="E554" s="10"/>
      <c r="F554" s="10"/>
      <c r="G554" s="10"/>
      <c r="H554" s="13"/>
      <c r="I554" s="13"/>
      <c r="J554" s="13"/>
      <c r="K554" s="13"/>
      <c r="L554" s="17"/>
      <c r="M554" s="17"/>
      <c r="N554" s="17"/>
      <c r="O554" s="17"/>
      <c r="AV554" s="9"/>
    </row>
    <row r="555" spans="4:48" x14ac:dyDescent="0.25">
      <c r="D555" s="10"/>
      <c r="E555" s="10"/>
      <c r="F555" s="10"/>
      <c r="G555" s="10"/>
      <c r="H555" s="13"/>
      <c r="I555" s="13"/>
      <c r="J555" s="13"/>
      <c r="K555" s="13"/>
      <c r="L555" s="17"/>
      <c r="M555" s="17"/>
      <c r="N555" s="17"/>
      <c r="O555" s="17"/>
      <c r="AV555" s="9"/>
    </row>
    <row r="556" spans="4:48" x14ac:dyDescent="0.25">
      <c r="D556" s="10"/>
      <c r="E556" s="10"/>
      <c r="F556" s="10"/>
      <c r="G556" s="10"/>
      <c r="H556" s="13"/>
      <c r="I556" s="13"/>
      <c r="J556" s="13"/>
      <c r="K556" s="13"/>
      <c r="L556" s="17"/>
      <c r="M556" s="17"/>
      <c r="N556" s="17"/>
      <c r="O556" s="17"/>
      <c r="AV556" s="9"/>
    </row>
    <row r="557" spans="4:48" x14ac:dyDescent="0.25">
      <c r="D557" s="10"/>
      <c r="E557" s="10"/>
      <c r="F557" s="10"/>
      <c r="G557" s="10"/>
      <c r="H557" s="13"/>
      <c r="I557" s="13"/>
      <c r="J557" s="13"/>
      <c r="K557" s="13"/>
      <c r="L557" s="17"/>
      <c r="M557" s="17"/>
      <c r="N557" s="17"/>
      <c r="O557" s="17"/>
      <c r="AV557" s="9"/>
    </row>
    <row r="558" spans="4:48" x14ac:dyDescent="0.25">
      <c r="D558" s="10"/>
      <c r="E558" s="10"/>
      <c r="F558" s="10"/>
      <c r="G558" s="10"/>
      <c r="H558" s="13"/>
      <c r="I558" s="13"/>
      <c r="J558" s="13"/>
      <c r="K558" s="13"/>
      <c r="L558" s="17"/>
      <c r="M558" s="17"/>
      <c r="N558" s="17"/>
      <c r="O558" s="17"/>
      <c r="AV558" s="9"/>
    </row>
    <row r="559" spans="4:48" x14ac:dyDescent="0.25">
      <c r="D559" s="10"/>
      <c r="E559" s="10"/>
      <c r="F559" s="10"/>
      <c r="G559" s="10"/>
      <c r="H559" s="13"/>
      <c r="I559" s="13"/>
      <c r="J559" s="13"/>
      <c r="K559" s="13"/>
      <c r="L559" s="17"/>
      <c r="M559" s="17"/>
      <c r="N559" s="17"/>
      <c r="O559" s="17"/>
      <c r="AV559" s="9"/>
    </row>
    <row r="560" spans="4:48" x14ac:dyDescent="0.25">
      <c r="D560" s="10"/>
      <c r="E560" s="10"/>
      <c r="F560" s="10"/>
      <c r="G560" s="10"/>
      <c r="H560" s="13"/>
      <c r="I560" s="13"/>
      <c r="J560" s="13"/>
      <c r="K560" s="13"/>
      <c r="L560" s="17"/>
      <c r="M560" s="17"/>
      <c r="N560" s="17"/>
      <c r="O560" s="17"/>
      <c r="AV560" s="9"/>
    </row>
    <row r="561" spans="4:48" x14ac:dyDescent="0.25">
      <c r="D561" s="10"/>
      <c r="E561" s="10"/>
      <c r="F561" s="10"/>
      <c r="G561" s="10"/>
      <c r="H561" s="13"/>
      <c r="I561" s="13"/>
      <c r="J561" s="13"/>
      <c r="K561" s="13"/>
      <c r="L561" s="17"/>
      <c r="M561" s="17"/>
      <c r="N561" s="17"/>
      <c r="O561" s="17"/>
      <c r="AV561" s="9"/>
    </row>
    <row r="562" spans="4:48" x14ac:dyDescent="0.25">
      <c r="D562" s="10"/>
      <c r="E562" s="10"/>
      <c r="F562" s="10"/>
      <c r="G562" s="10"/>
      <c r="H562" s="13"/>
      <c r="I562" s="13"/>
      <c r="J562" s="13"/>
      <c r="K562" s="13"/>
      <c r="L562" s="17"/>
      <c r="M562" s="17"/>
      <c r="N562" s="17"/>
      <c r="O562" s="17"/>
      <c r="AV562" s="9"/>
    </row>
    <row r="563" spans="4:48" x14ac:dyDescent="0.25">
      <c r="D563" s="10"/>
      <c r="E563" s="10"/>
      <c r="F563" s="10"/>
      <c r="G563" s="10"/>
      <c r="H563" s="13"/>
      <c r="I563" s="13"/>
      <c r="J563" s="13"/>
      <c r="K563" s="13"/>
      <c r="L563" s="17"/>
      <c r="M563" s="17"/>
      <c r="N563" s="17"/>
      <c r="O563" s="17"/>
      <c r="AV563" s="9"/>
    </row>
    <row r="564" spans="4:48" x14ac:dyDescent="0.25">
      <c r="D564" s="10"/>
      <c r="E564" s="10"/>
      <c r="F564" s="10"/>
      <c r="G564" s="10"/>
      <c r="H564" s="13"/>
      <c r="I564" s="13"/>
      <c r="J564" s="13"/>
      <c r="K564" s="13"/>
      <c r="L564" s="17"/>
      <c r="M564" s="17"/>
      <c r="N564" s="17"/>
      <c r="O564" s="17"/>
      <c r="AV564" s="9"/>
    </row>
    <row r="565" spans="4:48" x14ac:dyDescent="0.25">
      <c r="D565" s="10"/>
      <c r="E565" s="10"/>
      <c r="F565" s="10"/>
      <c r="G565" s="10"/>
      <c r="H565" s="13"/>
      <c r="I565" s="13"/>
      <c r="J565" s="13"/>
      <c r="K565" s="13"/>
      <c r="L565" s="17"/>
      <c r="M565" s="17"/>
      <c r="N565" s="17"/>
      <c r="O565" s="17"/>
      <c r="AV565" s="9"/>
    </row>
    <row r="566" spans="4:48" x14ac:dyDescent="0.25">
      <c r="D566" s="10"/>
      <c r="E566" s="10"/>
      <c r="F566" s="10"/>
      <c r="G566" s="10"/>
      <c r="H566" s="13"/>
      <c r="I566" s="13"/>
      <c r="J566" s="13"/>
      <c r="K566" s="13"/>
      <c r="L566" s="17"/>
      <c r="M566" s="17"/>
      <c r="N566" s="17"/>
      <c r="O566" s="17"/>
      <c r="AV566" s="9"/>
    </row>
    <row r="567" spans="4:48" x14ac:dyDescent="0.25">
      <c r="D567" s="10"/>
      <c r="E567" s="10"/>
      <c r="F567" s="10"/>
      <c r="G567" s="10"/>
      <c r="H567" s="13"/>
      <c r="I567" s="13"/>
      <c r="J567" s="13"/>
      <c r="K567" s="13"/>
      <c r="L567" s="17"/>
      <c r="M567" s="17"/>
      <c r="N567" s="17"/>
      <c r="O567" s="17"/>
      <c r="AV567" s="9"/>
    </row>
    <row r="568" spans="4:48" x14ac:dyDescent="0.25">
      <c r="D568" s="10"/>
      <c r="E568" s="10"/>
      <c r="F568" s="10"/>
      <c r="G568" s="10"/>
      <c r="H568" s="13"/>
      <c r="I568" s="13"/>
      <c r="J568" s="13"/>
      <c r="K568" s="13"/>
      <c r="L568" s="17"/>
      <c r="M568" s="17"/>
      <c r="N568" s="17"/>
      <c r="O568" s="17"/>
      <c r="AV568" s="9"/>
    </row>
    <row r="569" spans="4:48" x14ac:dyDescent="0.25">
      <c r="D569" s="10"/>
      <c r="E569" s="10"/>
      <c r="F569" s="10"/>
      <c r="G569" s="10"/>
      <c r="H569" s="13"/>
      <c r="I569" s="13"/>
      <c r="J569" s="13"/>
      <c r="K569" s="13"/>
      <c r="L569" s="17"/>
      <c r="M569" s="17"/>
      <c r="N569" s="17"/>
      <c r="O569" s="17"/>
      <c r="AV569" s="9"/>
    </row>
    <row r="570" spans="4:48" x14ac:dyDescent="0.25">
      <c r="D570" s="10"/>
      <c r="E570" s="10"/>
      <c r="F570" s="10"/>
      <c r="G570" s="10"/>
      <c r="H570" s="13"/>
      <c r="I570" s="13"/>
      <c r="J570" s="13"/>
      <c r="K570" s="13"/>
      <c r="L570" s="17"/>
      <c r="M570" s="17"/>
      <c r="N570" s="17"/>
      <c r="O570" s="17"/>
      <c r="AV570" s="9"/>
    </row>
    <row r="571" spans="4:48" x14ac:dyDescent="0.25">
      <c r="D571" s="10"/>
      <c r="E571" s="10"/>
      <c r="F571" s="10"/>
      <c r="G571" s="10"/>
      <c r="H571" s="13"/>
      <c r="I571" s="13"/>
      <c r="J571" s="13"/>
      <c r="K571" s="13"/>
      <c r="L571" s="17"/>
      <c r="M571" s="17"/>
      <c r="N571" s="17"/>
      <c r="O571" s="17"/>
      <c r="AV571" s="9"/>
    </row>
    <row r="572" spans="4:48" x14ac:dyDescent="0.25">
      <c r="D572" s="10"/>
      <c r="E572" s="10"/>
      <c r="F572" s="10"/>
      <c r="G572" s="10"/>
      <c r="H572" s="13"/>
      <c r="I572" s="13"/>
      <c r="J572" s="13"/>
      <c r="K572" s="13"/>
      <c r="L572" s="17"/>
      <c r="M572" s="17"/>
      <c r="N572" s="17"/>
      <c r="O572" s="17"/>
      <c r="AV572" s="9"/>
    </row>
    <row r="573" spans="4:48" x14ac:dyDescent="0.25">
      <c r="D573" s="10"/>
      <c r="E573" s="10"/>
      <c r="F573" s="10"/>
      <c r="G573" s="10"/>
      <c r="H573" s="13"/>
      <c r="I573" s="13"/>
      <c r="J573" s="13"/>
      <c r="K573" s="13"/>
      <c r="L573" s="17"/>
      <c r="M573" s="17"/>
      <c r="N573" s="17"/>
      <c r="O573" s="17"/>
      <c r="AV573" s="9"/>
    </row>
    <row r="574" spans="4:48" x14ac:dyDescent="0.25">
      <c r="D574" s="10"/>
      <c r="E574" s="10"/>
      <c r="F574" s="10"/>
      <c r="G574" s="10"/>
      <c r="H574" s="13"/>
      <c r="I574" s="13"/>
      <c r="J574" s="13"/>
      <c r="K574" s="13"/>
      <c r="L574" s="17"/>
      <c r="M574" s="17"/>
      <c r="N574" s="17"/>
      <c r="O574" s="17"/>
      <c r="AV574" s="9"/>
    </row>
    <row r="575" spans="4:48" x14ac:dyDescent="0.25">
      <c r="D575" s="10"/>
      <c r="E575" s="10"/>
      <c r="F575" s="10"/>
      <c r="G575" s="10"/>
      <c r="H575" s="13"/>
      <c r="I575" s="13"/>
      <c r="J575" s="13"/>
      <c r="K575" s="13"/>
      <c r="L575" s="17"/>
      <c r="M575" s="17"/>
      <c r="N575" s="17"/>
      <c r="O575" s="17"/>
      <c r="AV575" s="9"/>
    </row>
    <row r="576" spans="4:48" x14ac:dyDescent="0.25">
      <c r="D576" s="10"/>
      <c r="E576" s="10"/>
      <c r="F576" s="10"/>
      <c r="G576" s="10"/>
      <c r="H576" s="13"/>
      <c r="I576" s="13"/>
      <c r="J576" s="13"/>
      <c r="K576" s="13"/>
      <c r="L576" s="17"/>
      <c r="M576" s="17"/>
      <c r="N576" s="17"/>
      <c r="O576" s="17"/>
      <c r="AV576" s="9"/>
    </row>
    <row r="577" spans="4:48" x14ac:dyDescent="0.25">
      <c r="D577" s="10"/>
      <c r="E577" s="10"/>
      <c r="F577" s="10"/>
      <c r="G577" s="10"/>
      <c r="H577" s="13"/>
      <c r="I577" s="13"/>
      <c r="J577" s="13"/>
      <c r="K577" s="13"/>
      <c r="L577" s="17"/>
      <c r="M577" s="17"/>
      <c r="N577" s="17"/>
      <c r="O577" s="17"/>
      <c r="AV577" s="9"/>
    </row>
    <row r="578" spans="4:48" x14ac:dyDescent="0.25">
      <c r="D578" s="10"/>
      <c r="E578" s="10"/>
      <c r="F578" s="10"/>
      <c r="G578" s="10"/>
      <c r="H578" s="13"/>
      <c r="I578" s="13"/>
      <c r="J578" s="13"/>
      <c r="K578" s="13"/>
      <c r="L578" s="17"/>
      <c r="M578" s="17"/>
      <c r="N578" s="17"/>
      <c r="O578" s="17"/>
      <c r="AV578" s="9"/>
    </row>
    <row r="579" spans="4:48" x14ac:dyDescent="0.25">
      <c r="D579" s="10"/>
      <c r="E579" s="10"/>
      <c r="F579" s="10"/>
      <c r="G579" s="10"/>
      <c r="H579" s="13"/>
      <c r="I579" s="13"/>
      <c r="J579" s="13"/>
      <c r="K579" s="13"/>
      <c r="L579" s="17"/>
      <c r="M579" s="17"/>
      <c r="N579" s="17"/>
      <c r="O579" s="17"/>
      <c r="AV579" s="9"/>
    </row>
    <row r="580" spans="4:48" x14ac:dyDescent="0.25">
      <c r="D580" s="10"/>
      <c r="E580" s="10"/>
      <c r="F580" s="10"/>
      <c r="G580" s="10"/>
      <c r="H580" s="13"/>
      <c r="I580" s="13"/>
      <c r="J580" s="13"/>
      <c r="K580" s="13"/>
      <c r="L580" s="17"/>
      <c r="M580" s="17"/>
      <c r="N580" s="17"/>
      <c r="O580" s="17"/>
      <c r="AV580" s="9"/>
    </row>
    <row r="581" spans="4:48" x14ac:dyDescent="0.25">
      <c r="D581" s="10"/>
      <c r="E581" s="10"/>
      <c r="F581" s="10"/>
      <c r="G581" s="10"/>
      <c r="H581" s="13"/>
      <c r="I581" s="13"/>
      <c r="J581" s="13"/>
      <c r="K581" s="13"/>
      <c r="L581" s="17"/>
      <c r="M581" s="17"/>
      <c r="N581" s="17"/>
      <c r="O581" s="17"/>
      <c r="AV581" s="9"/>
    </row>
    <row r="582" spans="4:48" x14ac:dyDescent="0.25">
      <c r="D582" s="10"/>
      <c r="E582" s="10"/>
      <c r="F582" s="10"/>
      <c r="G582" s="10"/>
      <c r="H582" s="13"/>
      <c r="I582" s="13"/>
      <c r="J582" s="13"/>
      <c r="K582" s="13"/>
      <c r="L582" s="17"/>
      <c r="M582" s="17"/>
      <c r="N582" s="17"/>
      <c r="O582" s="17"/>
      <c r="AV582" s="9"/>
    </row>
    <row r="583" spans="4:48" x14ac:dyDescent="0.25">
      <c r="D583" s="10"/>
      <c r="E583" s="10"/>
      <c r="F583" s="10"/>
      <c r="G583" s="10"/>
      <c r="H583" s="13"/>
      <c r="I583" s="13"/>
      <c r="J583" s="13"/>
      <c r="K583" s="13"/>
      <c r="L583" s="17"/>
      <c r="M583" s="17"/>
      <c r="N583" s="17"/>
      <c r="O583" s="17"/>
      <c r="AV583" s="9"/>
    </row>
    <row r="584" spans="4:48" x14ac:dyDescent="0.25">
      <c r="D584" s="10"/>
      <c r="E584" s="10"/>
      <c r="F584" s="10"/>
      <c r="G584" s="10"/>
      <c r="H584" s="13"/>
      <c r="I584" s="13"/>
      <c r="J584" s="13"/>
      <c r="K584" s="13"/>
      <c r="L584" s="17"/>
      <c r="M584" s="17"/>
      <c r="N584" s="17"/>
      <c r="O584" s="17"/>
      <c r="AV584" s="9"/>
    </row>
    <row r="585" spans="4:48" x14ac:dyDescent="0.25">
      <c r="D585" s="10"/>
      <c r="E585" s="10"/>
      <c r="F585" s="10"/>
      <c r="G585" s="10"/>
      <c r="H585" s="13"/>
      <c r="I585" s="13"/>
      <c r="J585" s="13"/>
      <c r="K585" s="13"/>
      <c r="L585" s="17"/>
      <c r="M585" s="17"/>
      <c r="N585" s="17"/>
      <c r="O585" s="17"/>
      <c r="AV585" s="9"/>
    </row>
    <row r="586" spans="4:48" x14ac:dyDescent="0.25">
      <c r="D586" s="10"/>
      <c r="E586" s="10"/>
      <c r="F586" s="10"/>
      <c r="G586" s="10"/>
      <c r="H586" s="13"/>
      <c r="I586" s="13"/>
      <c r="J586" s="13"/>
      <c r="K586" s="13"/>
      <c r="L586" s="17"/>
      <c r="M586" s="17"/>
      <c r="N586" s="17"/>
      <c r="O586" s="17"/>
      <c r="AV586" s="9"/>
    </row>
    <row r="587" spans="4:48" x14ac:dyDescent="0.25">
      <c r="D587" s="10"/>
      <c r="E587" s="10"/>
      <c r="F587" s="10"/>
      <c r="G587" s="10"/>
      <c r="H587" s="13"/>
      <c r="I587" s="13"/>
      <c r="J587" s="13"/>
      <c r="K587" s="13"/>
      <c r="L587" s="17"/>
      <c r="M587" s="17"/>
      <c r="N587" s="17"/>
      <c r="O587" s="17"/>
      <c r="AV587" s="9"/>
    </row>
    <row r="588" spans="4:48" x14ac:dyDescent="0.25">
      <c r="D588" s="10"/>
      <c r="E588" s="10"/>
      <c r="F588" s="10"/>
      <c r="G588" s="10"/>
      <c r="H588" s="13"/>
      <c r="I588" s="13"/>
      <c r="J588" s="13"/>
      <c r="K588" s="13"/>
      <c r="L588" s="17"/>
      <c r="M588" s="17"/>
      <c r="N588" s="17"/>
      <c r="O588" s="17"/>
      <c r="AV588" s="9"/>
    </row>
    <row r="589" spans="4:48" x14ac:dyDescent="0.25">
      <c r="D589" s="10"/>
      <c r="E589" s="10"/>
      <c r="F589" s="10"/>
      <c r="G589" s="10"/>
      <c r="H589" s="13"/>
      <c r="I589" s="13"/>
      <c r="J589" s="13"/>
      <c r="K589" s="13"/>
      <c r="L589" s="17"/>
      <c r="M589" s="17"/>
      <c r="N589" s="17"/>
      <c r="O589" s="17"/>
      <c r="AV589" s="9"/>
    </row>
    <row r="590" spans="4:48" x14ac:dyDescent="0.25">
      <c r="D590" s="10"/>
      <c r="E590" s="10"/>
      <c r="F590" s="10"/>
      <c r="G590" s="10"/>
      <c r="H590" s="13"/>
      <c r="I590" s="13"/>
      <c r="J590" s="13"/>
      <c r="K590" s="13"/>
      <c r="L590" s="17"/>
      <c r="M590" s="17"/>
      <c r="N590" s="17"/>
      <c r="O590" s="17"/>
      <c r="AV590" s="9"/>
    </row>
    <row r="591" spans="4:48" x14ac:dyDescent="0.25">
      <c r="D591" s="10"/>
      <c r="E591" s="10"/>
      <c r="F591" s="10"/>
      <c r="G591" s="10"/>
      <c r="H591" s="13"/>
      <c r="I591" s="13"/>
      <c r="J591" s="13"/>
      <c r="K591" s="13"/>
      <c r="L591" s="17"/>
      <c r="M591" s="17"/>
      <c r="N591" s="17"/>
      <c r="O591" s="17"/>
      <c r="AV591" s="9"/>
    </row>
    <row r="592" spans="4:48" x14ac:dyDescent="0.25">
      <c r="D592" s="10"/>
      <c r="E592" s="10"/>
      <c r="F592" s="10"/>
      <c r="G592" s="10"/>
      <c r="H592" s="13"/>
      <c r="I592" s="13"/>
      <c r="J592" s="13"/>
      <c r="K592" s="13"/>
      <c r="L592" s="17"/>
      <c r="M592" s="17"/>
      <c r="N592" s="17"/>
      <c r="O592" s="17"/>
      <c r="AV592" s="9"/>
    </row>
    <row r="593" spans="4:48" x14ac:dyDescent="0.25">
      <c r="D593" s="10"/>
      <c r="E593" s="10"/>
      <c r="F593" s="10"/>
      <c r="G593" s="10"/>
      <c r="H593" s="13"/>
      <c r="I593" s="13"/>
      <c r="J593" s="13"/>
      <c r="K593" s="13"/>
      <c r="L593" s="17"/>
      <c r="M593" s="17"/>
      <c r="N593" s="17"/>
      <c r="O593" s="17"/>
      <c r="AV593" s="9"/>
    </row>
    <row r="594" spans="4:48" x14ac:dyDescent="0.25">
      <c r="D594" s="10"/>
      <c r="E594" s="10"/>
      <c r="F594" s="10"/>
      <c r="G594" s="10"/>
      <c r="H594" s="13"/>
      <c r="I594" s="13"/>
      <c r="J594" s="13"/>
      <c r="K594" s="13"/>
      <c r="L594" s="17"/>
      <c r="M594" s="17"/>
      <c r="N594" s="17"/>
      <c r="O594" s="17"/>
      <c r="AV594" s="9"/>
    </row>
    <row r="595" spans="4:48" x14ac:dyDescent="0.25">
      <c r="D595" s="10"/>
      <c r="E595" s="10"/>
      <c r="F595" s="10"/>
      <c r="G595" s="10"/>
      <c r="H595" s="13"/>
      <c r="I595" s="13"/>
      <c r="J595" s="13"/>
      <c r="K595" s="13"/>
      <c r="L595" s="17"/>
      <c r="M595" s="17"/>
      <c r="N595" s="17"/>
      <c r="O595" s="17"/>
      <c r="AV595" s="9"/>
    </row>
    <row r="596" spans="4:48" x14ac:dyDescent="0.25">
      <c r="D596" s="10"/>
      <c r="E596" s="10"/>
      <c r="F596" s="10"/>
      <c r="G596" s="10"/>
      <c r="H596" s="13"/>
      <c r="I596" s="13"/>
      <c r="J596" s="13"/>
      <c r="K596" s="13"/>
      <c r="L596" s="17"/>
      <c r="M596" s="17"/>
      <c r="N596" s="17"/>
      <c r="O596" s="17"/>
      <c r="AV596" s="9"/>
    </row>
    <row r="597" spans="4:48" x14ac:dyDescent="0.25">
      <c r="D597" s="10"/>
      <c r="E597" s="10"/>
      <c r="F597" s="10"/>
      <c r="G597" s="10"/>
      <c r="H597" s="13"/>
      <c r="I597" s="13"/>
      <c r="J597" s="13"/>
      <c r="K597" s="13"/>
      <c r="L597" s="17"/>
      <c r="M597" s="17"/>
      <c r="N597" s="17"/>
      <c r="O597" s="17"/>
      <c r="AV597" s="9"/>
    </row>
    <row r="598" spans="4:48" x14ac:dyDescent="0.25">
      <c r="D598" s="10"/>
      <c r="E598" s="10"/>
      <c r="F598" s="10"/>
      <c r="G598" s="10"/>
      <c r="H598" s="13"/>
      <c r="I598" s="13"/>
      <c r="J598" s="13"/>
      <c r="K598" s="13"/>
      <c r="L598" s="17"/>
      <c r="M598" s="17"/>
      <c r="N598" s="17"/>
      <c r="O598" s="17"/>
      <c r="AV598" s="9"/>
    </row>
    <row r="599" spans="4:48" x14ac:dyDescent="0.25">
      <c r="D599" s="10"/>
      <c r="E599" s="10"/>
      <c r="F599" s="10"/>
      <c r="G599" s="10"/>
      <c r="H599" s="13"/>
      <c r="I599" s="13"/>
      <c r="J599" s="13"/>
      <c r="K599" s="13"/>
      <c r="L599" s="17"/>
      <c r="M599" s="17"/>
      <c r="N599" s="17"/>
      <c r="O599" s="17"/>
      <c r="AV599" s="9"/>
    </row>
    <row r="600" spans="4:48" x14ac:dyDescent="0.25">
      <c r="D600" s="10"/>
      <c r="E600" s="10"/>
      <c r="F600" s="10"/>
      <c r="G600" s="10"/>
      <c r="H600" s="13"/>
      <c r="I600" s="13"/>
      <c r="J600" s="13"/>
      <c r="K600" s="13"/>
      <c r="L600" s="17"/>
      <c r="M600" s="17"/>
      <c r="N600" s="17"/>
      <c r="O600" s="17"/>
      <c r="AV600" s="9"/>
    </row>
    <row r="601" spans="4:48" x14ac:dyDescent="0.25">
      <c r="D601" s="10"/>
      <c r="E601" s="10"/>
      <c r="F601" s="10"/>
      <c r="G601" s="10"/>
      <c r="H601" s="13"/>
      <c r="I601" s="13"/>
      <c r="J601" s="13"/>
      <c r="K601" s="13"/>
      <c r="L601" s="17"/>
      <c r="M601" s="17"/>
      <c r="N601" s="17"/>
      <c r="O601" s="17"/>
      <c r="AV601" s="9"/>
    </row>
    <row r="602" spans="4:48" x14ac:dyDescent="0.25">
      <c r="D602" s="10"/>
      <c r="E602" s="10"/>
      <c r="F602" s="10"/>
      <c r="G602" s="10"/>
      <c r="H602" s="13"/>
      <c r="I602" s="13"/>
      <c r="J602" s="13"/>
      <c r="K602" s="13"/>
      <c r="L602" s="17"/>
      <c r="M602" s="17"/>
      <c r="N602" s="17"/>
      <c r="O602" s="17"/>
      <c r="AV602" s="9"/>
    </row>
    <row r="603" spans="4:48" x14ac:dyDescent="0.25">
      <c r="D603" s="10"/>
      <c r="E603" s="10"/>
      <c r="F603" s="10"/>
      <c r="G603" s="10"/>
      <c r="H603" s="13"/>
      <c r="I603" s="13"/>
      <c r="J603" s="13"/>
      <c r="K603" s="13"/>
      <c r="L603" s="17"/>
      <c r="M603" s="17"/>
      <c r="N603" s="17"/>
      <c r="O603" s="17"/>
      <c r="AV603" s="9"/>
    </row>
    <row r="604" spans="4:48" x14ac:dyDescent="0.25">
      <c r="D604" s="10"/>
      <c r="E604" s="10"/>
      <c r="F604" s="10"/>
      <c r="G604" s="10"/>
      <c r="H604" s="13"/>
      <c r="I604" s="13"/>
      <c r="J604" s="13"/>
      <c r="K604" s="13"/>
      <c r="L604" s="17"/>
      <c r="M604" s="17"/>
      <c r="N604" s="17"/>
      <c r="O604" s="17"/>
      <c r="AV604" s="9"/>
    </row>
    <row r="605" spans="4:48" x14ac:dyDescent="0.25">
      <c r="D605" s="10"/>
      <c r="E605" s="10"/>
      <c r="F605" s="10"/>
      <c r="G605" s="10"/>
      <c r="H605" s="13"/>
      <c r="I605" s="13"/>
      <c r="J605" s="13"/>
      <c r="K605" s="13"/>
      <c r="L605" s="17"/>
      <c r="M605" s="17"/>
      <c r="N605" s="17"/>
      <c r="O605" s="17"/>
      <c r="AV605" s="9"/>
    </row>
    <row r="606" spans="4:48" x14ac:dyDescent="0.25">
      <c r="D606" s="10"/>
      <c r="E606" s="10"/>
      <c r="F606" s="10"/>
      <c r="G606" s="10"/>
      <c r="H606" s="13"/>
      <c r="I606" s="13"/>
      <c r="J606" s="13"/>
      <c r="K606" s="13"/>
      <c r="L606" s="17"/>
      <c r="M606" s="17"/>
      <c r="N606" s="17"/>
      <c r="O606" s="17"/>
      <c r="AV606" s="9"/>
    </row>
    <row r="607" spans="4:48" x14ac:dyDescent="0.25">
      <c r="D607" s="10"/>
      <c r="E607" s="10"/>
      <c r="F607" s="10"/>
      <c r="G607" s="10"/>
      <c r="H607" s="13"/>
      <c r="I607" s="13"/>
      <c r="J607" s="13"/>
      <c r="K607" s="13"/>
      <c r="L607" s="17"/>
      <c r="M607" s="17"/>
      <c r="N607" s="17"/>
      <c r="O607" s="17"/>
      <c r="AV607" s="9"/>
    </row>
    <row r="608" spans="4:48" x14ac:dyDescent="0.25">
      <c r="D608" s="10"/>
      <c r="E608" s="10"/>
      <c r="F608" s="10"/>
      <c r="G608" s="10"/>
      <c r="H608" s="13"/>
      <c r="I608" s="13"/>
      <c r="J608" s="13"/>
      <c r="K608" s="13"/>
      <c r="L608" s="17"/>
      <c r="M608" s="17"/>
      <c r="N608" s="17"/>
      <c r="O608" s="17"/>
      <c r="AV608" s="9"/>
    </row>
    <row r="609" spans="4:48" x14ac:dyDescent="0.25">
      <c r="D609" s="10"/>
      <c r="E609" s="10"/>
      <c r="F609" s="10"/>
      <c r="G609" s="10"/>
      <c r="H609" s="13"/>
      <c r="I609" s="13"/>
      <c r="J609" s="13"/>
      <c r="K609" s="13"/>
      <c r="L609" s="17"/>
      <c r="M609" s="17"/>
      <c r="N609" s="17"/>
      <c r="O609" s="17"/>
      <c r="AV609" s="9"/>
    </row>
    <row r="610" spans="4:48" x14ac:dyDescent="0.25">
      <c r="D610" s="10"/>
      <c r="E610" s="10"/>
      <c r="F610" s="10"/>
      <c r="G610" s="10"/>
      <c r="H610" s="13"/>
      <c r="I610" s="13"/>
      <c r="J610" s="13"/>
      <c r="K610" s="13"/>
      <c r="L610" s="17"/>
      <c r="M610" s="17"/>
      <c r="N610" s="17"/>
      <c r="O610" s="17"/>
      <c r="AV610" s="9"/>
    </row>
    <row r="611" spans="4:48" x14ac:dyDescent="0.25">
      <c r="D611" s="10"/>
      <c r="E611" s="10"/>
      <c r="F611" s="10"/>
      <c r="G611" s="10"/>
      <c r="H611" s="13"/>
      <c r="I611" s="13"/>
      <c r="J611" s="13"/>
      <c r="K611" s="13"/>
      <c r="L611" s="17"/>
      <c r="M611" s="17"/>
      <c r="N611" s="17"/>
      <c r="O611" s="17"/>
      <c r="AV611" s="9"/>
    </row>
    <row r="612" spans="4:48" x14ac:dyDescent="0.25">
      <c r="D612" s="10"/>
      <c r="E612" s="10"/>
      <c r="F612" s="10"/>
      <c r="G612" s="10"/>
      <c r="H612" s="13"/>
      <c r="I612" s="13"/>
      <c r="J612" s="13"/>
      <c r="K612" s="13"/>
      <c r="L612" s="17"/>
      <c r="M612" s="17"/>
      <c r="N612" s="17"/>
      <c r="O612" s="17"/>
      <c r="AV612" s="9"/>
    </row>
    <row r="613" spans="4:48" x14ac:dyDescent="0.25">
      <c r="D613" s="10"/>
      <c r="E613" s="10"/>
      <c r="F613" s="10"/>
      <c r="G613" s="10"/>
      <c r="H613" s="13"/>
      <c r="I613" s="13"/>
      <c r="J613" s="13"/>
      <c r="K613" s="13"/>
      <c r="L613" s="17"/>
      <c r="M613" s="17"/>
      <c r="N613" s="17"/>
      <c r="O613" s="17"/>
      <c r="AV613" s="9"/>
    </row>
    <row r="614" spans="4:48" x14ac:dyDescent="0.25">
      <c r="D614" s="10"/>
      <c r="E614" s="10"/>
      <c r="F614" s="10"/>
      <c r="G614" s="10"/>
      <c r="H614" s="13"/>
      <c r="I614" s="13"/>
      <c r="J614" s="13"/>
      <c r="K614" s="13"/>
      <c r="L614" s="17"/>
      <c r="M614" s="17"/>
      <c r="N614" s="17"/>
      <c r="O614" s="17"/>
      <c r="AV614" s="9"/>
    </row>
    <row r="615" spans="4:48" x14ac:dyDescent="0.25">
      <c r="D615" s="10"/>
      <c r="E615" s="10"/>
      <c r="F615" s="10"/>
      <c r="G615" s="10"/>
      <c r="H615" s="13"/>
      <c r="I615" s="13"/>
      <c r="J615" s="13"/>
      <c r="K615" s="13"/>
      <c r="L615" s="17"/>
      <c r="M615" s="17"/>
      <c r="N615" s="17"/>
      <c r="O615" s="17"/>
      <c r="AV615" s="9"/>
    </row>
    <row r="616" spans="4:48" x14ac:dyDescent="0.25">
      <c r="D616" s="10"/>
      <c r="E616" s="10"/>
      <c r="F616" s="10"/>
      <c r="G616" s="10"/>
      <c r="H616" s="13"/>
      <c r="I616" s="13"/>
      <c r="J616" s="13"/>
      <c r="K616" s="13"/>
      <c r="L616" s="17"/>
      <c r="M616" s="17"/>
      <c r="N616" s="17"/>
      <c r="O616" s="17"/>
      <c r="AV616" s="9"/>
    </row>
    <row r="617" spans="4:48" x14ac:dyDescent="0.25">
      <c r="D617" s="10"/>
      <c r="E617" s="10"/>
      <c r="F617" s="10"/>
      <c r="G617" s="10"/>
      <c r="H617" s="13"/>
      <c r="I617" s="13"/>
      <c r="J617" s="13"/>
      <c r="K617" s="13"/>
      <c r="L617" s="17"/>
      <c r="M617" s="17"/>
      <c r="N617" s="17"/>
      <c r="O617" s="17"/>
      <c r="AV617" s="9"/>
    </row>
    <row r="618" spans="4:48" x14ac:dyDescent="0.25">
      <c r="D618" s="10"/>
      <c r="E618" s="10"/>
      <c r="F618" s="10"/>
      <c r="G618" s="10"/>
      <c r="H618" s="13"/>
      <c r="I618" s="13"/>
      <c r="J618" s="13"/>
      <c r="K618" s="13"/>
      <c r="L618" s="17"/>
      <c r="M618" s="17"/>
      <c r="N618" s="17"/>
      <c r="O618" s="17"/>
      <c r="AV618" s="9"/>
    </row>
    <row r="619" spans="4:48" x14ac:dyDescent="0.25">
      <c r="D619" s="10"/>
      <c r="E619" s="10"/>
      <c r="F619" s="10"/>
      <c r="G619" s="10"/>
      <c r="H619" s="13"/>
      <c r="I619" s="13"/>
      <c r="J619" s="13"/>
      <c r="K619" s="13"/>
      <c r="L619" s="17"/>
      <c r="M619" s="17"/>
      <c r="N619" s="17"/>
      <c r="O619" s="17"/>
      <c r="AV619" s="9"/>
    </row>
    <row r="620" spans="4:48" x14ac:dyDescent="0.25">
      <c r="D620" s="10"/>
      <c r="E620" s="10"/>
      <c r="F620" s="10"/>
      <c r="G620" s="10"/>
      <c r="H620" s="13"/>
      <c r="I620" s="13"/>
      <c r="J620" s="13"/>
      <c r="K620" s="13"/>
      <c r="L620" s="17"/>
      <c r="M620" s="17"/>
      <c r="N620" s="17"/>
      <c r="O620" s="17"/>
      <c r="AV620" s="9"/>
    </row>
    <row r="621" spans="4:48" x14ac:dyDescent="0.25">
      <c r="D621" s="10"/>
      <c r="E621" s="10"/>
      <c r="F621" s="10"/>
      <c r="G621" s="10"/>
      <c r="H621" s="13"/>
      <c r="I621" s="13"/>
      <c r="J621" s="13"/>
      <c r="K621" s="13"/>
      <c r="L621" s="17"/>
      <c r="M621" s="17"/>
      <c r="N621" s="17"/>
      <c r="O621" s="17"/>
      <c r="AV621" s="9"/>
    </row>
    <row r="622" spans="4:48" x14ac:dyDescent="0.25">
      <c r="D622" s="10"/>
      <c r="E622" s="10"/>
      <c r="F622" s="10"/>
      <c r="G622" s="10"/>
      <c r="H622" s="13"/>
      <c r="I622" s="13"/>
      <c r="J622" s="13"/>
      <c r="K622" s="13"/>
      <c r="L622" s="17"/>
      <c r="M622" s="17"/>
      <c r="N622" s="17"/>
      <c r="O622" s="17"/>
      <c r="AV622" s="9"/>
    </row>
    <row r="623" spans="4:48" x14ac:dyDescent="0.25">
      <c r="D623" s="10"/>
      <c r="E623" s="10"/>
      <c r="F623" s="10"/>
      <c r="G623" s="10"/>
      <c r="H623" s="13"/>
      <c r="I623" s="13"/>
      <c r="J623" s="13"/>
      <c r="K623" s="13"/>
      <c r="L623" s="17"/>
      <c r="M623" s="17"/>
      <c r="N623" s="17"/>
      <c r="O623" s="17"/>
      <c r="AV623" s="9"/>
    </row>
    <row r="624" spans="4:48" x14ac:dyDescent="0.25">
      <c r="D624" s="10"/>
      <c r="E624" s="10"/>
      <c r="F624" s="10"/>
      <c r="G624" s="10"/>
      <c r="H624" s="13"/>
      <c r="I624" s="13"/>
      <c r="J624" s="13"/>
      <c r="K624" s="13"/>
      <c r="L624" s="17"/>
      <c r="M624" s="17"/>
      <c r="N624" s="17"/>
      <c r="O624" s="17"/>
      <c r="AV624" s="9"/>
    </row>
    <row r="625" spans="4:48" x14ac:dyDescent="0.25">
      <c r="D625" s="10"/>
      <c r="E625" s="10"/>
      <c r="F625" s="10"/>
      <c r="G625" s="10"/>
      <c r="H625" s="13"/>
      <c r="I625" s="13"/>
      <c r="J625" s="13"/>
      <c r="K625" s="13"/>
      <c r="L625" s="17"/>
      <c r="M625" s="17"/>
      <c r="N625" s="17"/>
      <c r="O625" s="17"/>
      <c r="AV625" s="9"/>
    </row>
    <row r="626" spans="4:48" x14ac:dyDescent="0.25">
      <c r="D626" s="10"/>
      <c r="E626" s="10"/>
      <c r="F626" s="10"/>
      <c r="G626" s="10"/>
      <c r="H626" s="13"/>
      <c r="I626" s="13"/>
      <c r="J626" s="13"/>
      <c r="K626" s="13"/>
      <c r="L626" s="17"/>
      <c r="M626" s="17"/>
      <c r="N626" s="17"/>
      <c r="O626" s="17"/>
      <c r="AV626" s="9"/>
    </row>
    <row r="627" spans="4:48" x14ac:dyDescent="0.25">
      <c r="D627" s="10"/>
      <c r="E627" s="10"/>
      <c r="F627" s="10"/>
      <c r="G627" s="10"/>
      <c r="H627" s="13"/>
      <c r="I627" s="13"/>
      <c r="J627" s="13"/>
      <c r="K627" s="13"/>
      <c r="L627" s="17"/>
      <c r="M627" s="17"/>
      <c r="N627" s="17"/>
      <c r="O627" s="17"/>
      <c r="AV627" s="9"/>
    </row>
    <row r="628" spans="4:48" x14ac:dyDescent="0.25">
      <c r="D628" s="10"/>
      <c r="E628" s="10"/>
      <c r="F628" s="10"/>
      <c r="G628" s="10"/>
      <c r="H628" s="13"/>
      <c r="I628" s="13"/>
      <c r="J628" s="13"/>
      <c r="K628" s="13"/>
      <c r="L628" s="17"/>
      <c r="M628" s="17"/>
      <c r="N628" s="17"/>
      <c r="O628" s="17"/>
      <c r="AV628" s="9"/>
    </row>
    <row r="629" spans="4:48" x14ac:dyDescent="0.25">
      <c r="D629" s="10"/>
      <c r="E629" s="10"/>
      <c r="F629" s="10"/>
      <c r="G629" s="10"/>
      <c r="H629" s="13"/>
      <c r="I629" s="13"/>
      <c r="J629" s="13"/>
      <c r="K629" s="13"/>
      <c r="L629" s="17"/>
      <c r="M629" s="17"/>
      <c r="N629" s="17"/>
      <c r="O629" s="17"/>
      <c r="AV629" s="9"/>
    </row>
    <row r="630" spans="4:48" x14ac:dyDescent="0.25">
      <c r="D630" s="10"/>
      <c r="E630" s="10"/>
      <c r="F630" s="10"/>
      <c r="G630" s="10"/>
      <c r="H630" s="13"/>
      <c r="I630" s="13"/>
      <c r="J630" s="13"/>
      <c r="K630" s="13"/>
      <c r="L630" s="17"/>
      <c r="M630" s="17"/>
      <c r="N630" s="17"/>
      <c r="O630" s="17"/>
      <c r="AV630" s="9"/>
    </row>
    <row r="631" spans="4:48" x14ac:dyDescent="0.25">
      <c r="D631" s="10"/>
      <c r="E631" s="10"/>
      <c r="F631" s="10"/>
      <c r="G631" s="10"/>
      <c r="H631" s="13"/>
      <c r="I631" s="13"/>
      <c r="J631" s="13"/>
      <c r="K631" s="13"/>
      <c r="L631" s="17"/>
      <c r="M631" s="17"/>
      <c r="N631" s="17"/>
      <c r="O631" s="17"/>
      <c r="AV631" s="9"/>
    </row>
    <row r="632" spans="4:48" x14ac:dyDescent="0.25">
      <c r="D632" s="10"/>
      <c r="E632" s="10"/>
      <c r="F632" s="10"/>
      <c r="G632" s="10"/>
      <c r="H632" s="13"/>
      <c r="I632" s="13"/>
      <c r="J632" s="13"/>
      <c r="K632" s="13"/>
      <c r="L632" s="17"/>
      <c r="M632" s="17"/>
      <c r="N632" s="17"/>
      <c r="O632" s="17"/>
      <c r="AV632" s="9"/>
    </row>
    <row r="633" spans="4:48" x14ac:dyDescent="0.25">
      <c r="D633" s="10"/>
      <c r="E633" s="10"/>
      <c r="F633" s="10"/>
      <c r="G633" s="10"/>
      <c r="H633" s="13"/>
      <c r="I633" s="13"/>
      <c r="J633" s="13"/>
      <c r="K633" s="13"/>
      <c r="L633" s="17"/>
      <c r="M633" s="17"/>
      <c r="N633" s="17"/>
      <c r="O633" s="17"/>
      <c r="AV633" s="9"/>
    </row>
    <row r="634" spans="4:48" x14ac:dyDescent="0.25">
      <c r="D634" s="10"/>
      <c r="E634" s="10"/>
      <c r="F634" s="10"/>
      <c r="G634" s="10"/>
      <c r="H634" s="13"/>
      <c r="I634" s="13"/>
      <c r="J634" s="13"/>
      <c r="K634" s="13"/>
      <c r="L634" s="17"/>
      <c r="M634" s="17"/>
      <c r="N634" s="17"/>
      <c r="O634" s="17"/>
      <c r="AV634" s="9"/>
    </row>
    <row r="635" spans="4:48" x14ac:dyDescent="0.25">
      <c r="D635" s="10"/>
      <c r="E635" s="10"/>
      <c r="F635" s="10"/>
      <c r="G635" s="10"/>
      <c r="H635" s="13"/>
      <c r="I635" s="13"/>
      <c r="J635" s="13"/>
      <c r="K635" s="13"/>
      <c r="L635" s="17"/>
      <c r="M635" s="17"/>
      <c r="N635" s="17"/>
      <c r="O635" s="17"/>
      <c r="AV635" s="9"/>
    </row>
    <row r="636" spans="4:48" x14ac:dyDescent="0.25">
      <c r="D636" s="10"/>
      <c r="E636" s="10"/>
      <c r="F636" s="10"/>
      <c r="G636" s="10"/>
      <c r="H636" s="13"/>
      <c r="I636" s="13"/>
      <c r="J636" s="13"/>
      <c r="K636" s="13"/>
      <c r="L636" s="17"/>
      <c r="M636" s="17"/>
      <c r="N636" s="17"/>
      <c r="O636" s="17"/>
      <c r="AV636" s="9"/>
    </row>
    <row r="637" spans="4:48" x14ac:dyDescent="0.25">
      <c r="D637" s="10"/>
      <c r="E637" s="10"/>
      <c r="F637" s="10"/>
      <c r="G637" s="10"/>
      <c r="H637" s="13"/>
      <c r="I637" s="13"/>
      <c r="J637" s="13"/>
      <c r="K637" s="13"/>
      <c r="L637" s="17"/>
      <c r="M637" s="17"/>
      <c r="N637" s="17"/>
      <c r="O637" s="17"/>
      <c r="AV637" s="9"/>
    </row>
    <row r="638" spans="4:48" x14ac:dyDescent="0.25">
      <c r="D638" s="10"/>
      <c r="E638" s="10"/>
      <c r="F638" s="10"/>
      <c r="G638" s="10"/>
      <c r="H638" s="13"/>
      <c r="I638" s="13"/>
      <c r="J638" s="13"/>
      <c r="K638" s="13"/>
      <c r="L638" s="17"/>
      <c r="M638" s="17"/>
      <c r="N638" s="17"/>
      <c r="O638" s="17"/>
      <c r="AV638" s="9"/>
    </row>
    <row r="639" spans="4:48" x14ac:dyDescent="0.25">
      <c r="D639" s="10"/>
      <c r="E639" s="10"/>
      <c r="F639" s="10"/>
      <c r="G639" s="10"/>
      <c r="H639" s="13"/>
      <c r="I639" s="13"/>
      <c r="J639" s="13"/>
      <c r="K639" s="13"/>
      <c r="L639" s="17"/>
      <c r="M639" s="17"/>
      <c r="N639" s="17"/>
      <c r="O639" s="17"/>
      <c r="AV639" s="9"/>
    </row>
    <row r="640" spans="4:48" x14ac:dyDescent="0.25">
      <c r="D640" s="10"/>
      <c r="E640" s="10"/>
      <c r="F640" s="10"/>
      <c r="G640" s="10"/>
      <c r="H640" s="13"/>
      <c r="I640" s="13"/>
      <c r="J640" s="13"/>
      <c r="K640" s="13"/>
      <c r="L640" s="17"/>
      <c r="M640" s="17"/>
      <c r="N640" s="17"/>
      <c r="O640" s="17"/>
      <c r="AV640" s="9"/>
    </row>
    <row r="641" spans="4:48" x14ac:dyDescent="0.25">
      <c r="D641" s="10"/>
      <c r="E641" s="10"/>
      <c r="F641" s="10"/>
      <c r="G641" s="10"/>
      <c r="H641" s="13"/>
      <c r="I641" s="13"/>
      <c r="J641" s="13"/>
      <c r="K641" s="13"/>
      <c r="L641" s="17"/>
      <c r="M641" s="17"/>
      <c r="N641" s="17"/>
      <c r="O641" s="17"/>
      <c r="AV641" s="9"/>
    </row>
    <row r="642" spans="4:48" x14ac:dyDescent="0.25">
      <c r="D642" s="10"/>
      <c r="E642" s="10"/>
      <c r="F642" s="10"/>
      <c r="G642" s="10"/>
      <c r="H642" s="13"/>
      <c r="I642" s="13"/>
      <c r="J642" s="13"/>
      <c r="K642" s="13"/>
      <c r="L642" s="17"/>
      <c r="M642" s="17"/>
      <c r="N642" s="17"/>
      <c r="O642" s="17"/>
      <c r="AV642" s="9"/>
    </row>
    <row r="643" spans="4:48" x14ac:dyDescent="0.25">
      <c r="D643" s="10"/>
      <c r="E643" s="10"/>
      <c r="F643" s="10"/>
      <c r="G643" s="10"/>
      <c r="H643" s="13"/>
      <c r="I643" s="13"/>
      <c r="J643" s="13"/>
      <c r="K643" s="13"/>
      <c r="L643" s="17"/>
      <c r="M643" s="17"/>
      <c r="N643" s="17"/>
      <c r="O643" s="17"/>
      <c r="AV643" s="9"/>
    </row>
    <row r="644" spans="4:48" x14ac:dyDescent="0.25">
      <c r="D644" s="10"/>
      <c r="E644" s="10"/>
      <c r="F644" s="10"/>
      <c r="G644" s="10"/>
      <c r="H644" s="13"/>
      <c r="I644" s="13"/>
      <c r="J644" s="13"/>
      <c r="K644" s="13"/>
      <c r="L644" s="17"/>
      <c r="M644" s="17"/>
      <c r="N644" s="17"/>
      <c r="O644" s="17"/>
      <c r="AV644" s="9"/>
    </row>
    <row r="645" spans="4:48" x14ac:dyDescent="0.25">
      <c r="D645" s="10"/>
      <c r="E645" s="10"/>
      <c r="F645" s="10"/>
      <c r="G645" s="10"/>
      <c r="H645" s="13"/>
      <c r="I645" s="13"/>
      <c r="J645" s="13"/>
      <c r="K645" s="13"/>
      <c r="L645" s="17"/>
      <c r="M645" s="17"/>
      <c r="N645" s="17"/>
      <c r="O645" s="17"/>
      <c r="AV645" s="9"/>
    </row>
    <row r="646" spans="4:48" x14ac:dyDescent="0.25">
      <c r="D646" s="10"/>
      <c r="E646" s="10"/>
      <c r="F646" s="10"/>
      <c r="G646" s="10"/>
      <c r="H646" s="13"/>
      <c r="I646" s="13"/>
      <c r="J646" s="13"/>
      <c r="K646" s="13"/>
      <c r="L646" s="17"/>
      <c r="M646" s="17"/>
      <c r="N646" s="17"/>
      <c r="O646" s="17"/>
      <c r="AV646" s="9"/>
    </row>
    <row r="647" spans="4:48" x14ac:dyDescent="0.25">
      <c r="D647" s="10"/>
      <c r="E647" s="10"/>
      <c r="F647" s="10"/>
      <c r="G647" s="10"/>
      <c r="H647" s="13"/>
      <c r="I647" s="13"/>
      <c r="J647" s="13"/>
      <c r="K647" s="13"/>
      <c r="L647" s="17"/>
      <c r="M647" s="17"/>
      <c r="N647" s="17"/>
      <c r="O647" s="17"/>
      <c r="AV647" s="9"/>
    </row>
    <row r="648" spans="4:48" x14ac:dyDescent="0.25">
      <c r="D648" s="10"/>
      <c r="E648" s="10"/>
      <c r="F648" s="10"/>
      <c r="G648" s="10"/>
      <c r="H648" s="13"/>
      <c r="I648" s="13"/>
      <c r="J648" s="13"/>
      <c r="K648" s="13"/>
      <c r="L648" s="17"/>
      <c r="M648" s="17"/>
      <c r="N648" s="17"/>
      <c r="O648" s="17"/>
      <c r="AV648" s="9"/>
    </row>
    <row r="649" spans="4:48" x14ac:dyDescent="0.25">
      <c r="D649" s="10"/>
      <c r="E649" s="10"/>
      <c r="F649" s="10"/>
      <c r="G649" s="10"/>
      <c r="H649" s="13"/>
      <c r="I649" s="13"/>
      <c r="J649" s="13"/>
      <c r="K649" s="13"/>
      <c r="L649" s="17"/>
      <c r="M649" s="17"/>
      <c r="N649" s="17"/>
      <c r="O649" s="17"/>
      <c r="AV649" s="9"/>
    </row>
    <row r="650" spans="4:48" x14ac:dyDescent="0.25">
      <c r="D650" s="10"/>
      <c r="E650" s="10"/>
      <c r="F650" s="10"/>
      <c r="G650" s="10"/>
      <c r="H650" s="13"/>
      <c r="I650" s="13"/>
      <c r="J650" s="13"/>
      <c r="K650" s="13"/>
      <c r="L650" s="17"/>
      <c r="M650" s="17"/>
      <c r="N650" s="17"/>
      <c r="O650" s="17"/>
      <c r="AV650" s="9"/>
    </row>
    <row r="651" spans="4:48" x14ac:dyDescent="0.25">
      <c r="D651" s="10"/>
      <c r="E651" s="10"/>
      <c r="F651" s="10"/>
      <c r="G651" s="10"/>
      <c r="H651" s="13"/>
      <c r="I651" s="13"/>
      <c r="J651" s="13"/>
      <c r="K651" s="13"/>
      <c r="L651" s="17"/>
      <c r="M651" s="17"/>
      <c r="N651" s="17"/>
      <c r="O651" s="17"/>
      <c r="AV651" s="9"/>
    </row>
    <row r="652" spans="4:48" x14ac:dyDescent="0.25">
      <c r="D652" s="10"/>
      <c r="E652" s="10"/>
      <c r="F652" s="10"/>
      <c r="G652" s="10"/>
      <c r="H652" s="13"/>
      <c r="I652" s="13"/>
      <c r="J652" s="13"/>
      <c r="K652" s="13"/>
      <c r="L652" s="17"/>
      <c r="M652" s="17"/>
      <c r="N652" s="17"/>
      <c r="O652" s="17"/>
      <c r="AV652" s="9"/>
    </row>
    <row r="653" spans="4:48" x14ac:dyDescent="0.25">
      <c r="D653" s="10"/>
      <c r="E653" s="10"/>
      <c r="F653" s="10"/>
      <c r="G653" s="10"/>
      <c r="H653" s="13"/>
      <c r="I653" s="13"/>
      <c r="J653" s="13"/>
      <c r="K653" s="13"/>
      <c r="L653" s="17"/>
      <c r="M653" s="17"/>
      <c r="N653" s="17"/>
      <c r="O653" s="17"/>
      <c r="AV653" s="9"/>
    </row>
    <row r="654" spans="4:48" x14ac:dyDescent="0.25">
      <c r="D654" s="10"/>
      <c r="E654" s="10"/>
      <c r="F654" s="10"/>
      <c r="G654" s="10"/>
      <c r="H654" s="13"/>
      <c r="I654" s="13"/>
      <c r="J654" s="13"/>
      <c r="K654" s="13"/>
      <c r="L654" s="17"/>
      <c r="M654" s="17"/>
      <c r="N654" s="17"/>
      <c r="O654" s="17"/>
      <c r="AV654" s="9"/>
    </row>
    <row r="655" spans="4:48" x14ac:dyDescent="0.25">
      <c r="D655" s="10"/>
      <c r="E655" s="10"/>
      <c r="F655" s="10"/>
      <c r="G655" s="10"/>
      <c r="H655" s="13"/>
      <c r="I655" s="13"/>
      <c r="J655" s="13"/>
      <c r="K655" s="13"/>
      <c r="L655" s="17"/>
      <c r="M655" s="17"/>
      <c r="N655" s="17"/>
      <c r="O655" s="17"/>
      <c r="AV655" s="9"/>
    </row>
    <row r="656" spans="4:48" x14ac:dyDescent="0.25">
      <c r="D656" s="10"/>
      <c r="E656" s="10"/>
      <c r="F656" s="10"/>
      <c r="G656" s="10"/>
      <c r="H656" s="13"/>
      <c r="I656" s="13"/>
      <c r="J656" s="13"/>
      <c r="K656" s="13"/>
      <c r="L656" s="17"/>
      <c r="M656" s="17"/>
      <c r="N656" s="17"/>
      <c r="O656" s="17"/>
      <c r="AV656" s="9"/>
    </row>
    <row r="657" spans="4:48" x14ac:dyDescent="0.25">
      <c r="D657" s="10"/>
      <c r="E657" s="10"/>
      <c r="F657" s="10"/>
      <c r="G657" s="10"/>
      <c r="H657" s="13"/>
      <c r="I657" s="13"/>
      <c r="J657" s="13"/>
      <c r="K657" s="13"/>
      <c r="L657" s="17"/>
      <c r="M657" s="17"/>
      <c r="N657" s="17"/>
      <c r="O657" s="17"/>
      <c r="AV657" s="9"/>
    </row>
    <row r="658" spans="4:48" x14ac:dyDescent="0.25">
      <c r="D658" s="10"/>
      <c r="E658" s="10"/>
      <c r="F658" s="10"/>
      <c r="G658" s="10"/>
      <c r="H658" s="13"/>
      <c r="I658" s="13"/>
      <c r="J658" s="13"/>
      <c r="K658" s="13"/>
      <c r="L658" s="17"/>
      <c r="M658" s="17"/>
      <c r="N658" s="17"/>
      <c r="O658" s="17"/>
      <c r="AV658" s="9"/>
    </row>
    <row r="659" spans="4:48" x14ac:dyDescent="0.25">
      <c r="D659" s="10"/>
      <c r="E659" s="10"/>
      <c r="F659" s="10"/>
      <c r="G659" s="10"/>
      <c r="H659" s="13"/>
      <c r="I659" s="13"/>
      <c r="J659" s="13"/>
      <c r="K659" s="13"/>
      <c r="L659" s="17"/>
      <c r="M659" s="17"/>
      <c r="N659" s="17"/>
      <c r="O659" s="17"/>
      <c r="AV659" s="9"/>
    </row>
    <row r="660" spans="4:48" x14ac:dyDescent="0.25">
      <c r="D660" s="10"/>
      <c r="E660" s="10"/>
      <c r="F660" s="10"/>
      <c r="G660" s="10"/>
      <c r="H660" s="13"/>
      <c r="I660" s="13"/>
      <c r="J660" s="13"/>
      <c r="K660" s="13"/>
      <c r="L660" s="17"/>
      <c r="M660" s="17"/>
      <c r="N660" s="17"/>
      <c r="O660" s="17"/>
      <c r="AV660" s="9"/>
    </row>
    <row r="661" spans="4:48" x14ac:dyDescent="0.25">
      <c r="D661" s="10"/>
      <c r="E661" s="10"/>
      <c r="F661" s="10"/>
      <c r="G661" s="10"/>
      <c r="H661" s="13"/>
      <c r="I661" s="13"/>
      <c r="J661" s="13"/>
      <c r="K661" s="13"/>
      <c r="L661" s="17"/>
      <c r="M661" s="17"/>
      <c r="N661" s="17"/>
      <c r="O661" s="17"/>
      <c r="AV661" s="9"/>
    </row>
    <row r="662" spans="4:48" x14ac:dyDescent="0.25">
      <c r="D662" s="10"/>
      <c r="E662" s="10"/>
      <c r="F662" s="10"/>
      <c r="G662" s="10"/>
      <c r="H662" s="13"/>
      <c r="I662" s="13"/>
      <c r="J662" s="13"/>
      <c r="K662" s="13"/>
      <c r="L662" s="17"/>
      <c r="M662" s="17"/>
      <c r="N662" s="17"/>
      <c r="O662" s="17"/>
      <c r="AV662" s="9"/>
    </row>
    <row r="663" spans="4:48" x14ac:dyDescent="0.25">
      <c r="D663" s="10"/>
      <c r="E663" s="10"/>
      <c r="F663" s="10"/>
      <c r="G663" s="10"/>
      <c r="H663" s="13"/>
      <c r="I663" s="13"/>
      <c r="J663" s="13"/>
      <c r="K663" s="13"/>
      <c r="L663" s="17"/>
      <c r="M663" s="17"/>
      <c r="N663" s="17"/>
      <c r="O663" s="17"/>
      <c r="AV663" s="9"/>
    </row>
    <row r="664" spans="4:48" x14ac:dyDescent="0.25">
      <c r="D664" s="10"/>
      <c r="E664" s="10"/>
      <c r="F664" s="10"/>
      <c r="G664" s="10"/>
      <c r="H664" s="13"/>
      <c r="I664" s="13"/>
      <c r="J664" s="13"/>
      <c r="K664" s="13"/>
      <c r="L664" s="17"/>
      <c r="M664" s="17"/>
      <c r="N664" s="17"/>
      <c r="O664" s="17"/>
      <c r="AV664" s="9"/>
    </row>
    <row r="665" spans="4:48" x14ac:dyDescent="0.25">
      <c r="D665" s="10"/>
      <c r="E665" s="10"/>
      <c r="F665" s="10"/>
      <c r="G665" s="10"/>
      <c r="H665" s="13"/>
      <c r="I665" s="13"/>
      <c r="J665" s="13"/>
      <c r="K665" s="13"/>
      <c r="L665" s="17"/>
      <c r="M665" s="17"/>
      <c r="N665" s="17"/>
      <c r="O665" s="17"/>
      <c r="AV665" s="9"/>
    </row>
    <row r="666" spans="4:48" x14ac:dyDescent="0.25">
      <c r="D666" s="10"/>
      <c r="E666" s="10"/>
      <c r="F666" s="10"/>
      <c r="G666" s="10"/>
      <c r="H666" s="13"/>
      <c r="I666" s="13"/>
      <c r="J666" s="13"/>
      <c r="K666" s="13"/>
      <c r="L666" s="17"/>
      <c r="M666" s="17"/>
      <c r="N666" s="17"/>
      <c r="O666" s="17"/>
      <c r="AV666" s="9"/>
    </row>
    <row r="667" spans="4:48" x14ac:dyDescent="0.25">
      <c r="D667" s="10"/>
      <c r="E667" s="10"/>
      <c r="F667" s="10"/>
      <c r="G667" s="10"/>
      <c r="H667" s="13"/>
      <c r="I667" s="13"/>
      <c r="J667" s="13"/>
      <c r="K667" s="13"/>
      <c r="L667" s="17"/>
      <c r="M667" s="17"/>
      <c r="N667" s="17"/>
      <c r="O667" s="17"/>
      <c r="AV667" s="9"/>
    </row>
    <row r="668" spans="4:48" x14ac:dyDescent="0.25">
      <c r="D668" s="10"/>
      <c r="E668" s="10"/>
      <c r="F668" s="10"/>
      <c r="G668" s="10"/>
      <c r="H668" s="13"/>
      <c r="I668" s="13"/>
      <c r="J668" s="13"/>
      <c r="K668" s="13"/>
      <c r="L668" s="17"/>
      <c r="M668" s="17"/>
      <c r="N668" s="17"/>
      <c r="O668" s="17"/>
      <c r="AV668" s="9"/>
    </row>
    <row r="669" spans="4:48" x14ac:dyDescent="0.25">
      <c r="D669" s="10"/>
      <c r="E669" s="10"/>
      <c r="F669" s="10"/>
      <c r="G669" s="10"/>
      <c r="H669" s="13"/>
      <c r="I669" s="13"/>
      <c r="J669" s="13"/>
      <c r="K669" s="13"/>
      <c r="L669" s="17"/>
      <c r="M669" s="17"/>
      <c r="N669" s="17"/>
      <c r="O669" s="17"/>
      <c r="AV669" s="9"/>
    </row>
    <row r="670" spans="4:48" x14ac:dyDescent="0.25">
      <c r="D670" s="10"/>
      <c r="E670" s="10"/>
      <c r="F670" s="10"/>
      <c r="G670" s="10"/>
      <c r="H670" s="13"/>
      <c r="I670" s="13"/>
      <c r="J670" s="13"/>
      <c r="K670" s="13"/>
      <c r="L670" s="17"/>
      <c r="M670" s="17"/>
      <c r="N670" s="17"/>
      <c r="O670" s="17"/>
      <c r="AV670" s="9"/>
    </row>
    <row r="671" spans="4:48" x14ac:dyDescent="0.25">
      <c r="D671" s="10"/>
      <c r="E671" s="10"/>
      <c r="F671" s="10"/>
      <c r="G671" s="10"/>
      <c r="H671" s="13"/>
      <c r="I671" s="13"/>
      <c r="J671" s="13"/>
      <c r="K671" s="13"/>
      <c r="L671" s="17"/>
      <c r="M671" s="17"/>
      <c r="N671" s="17"/>
      <c r="O671" s="17"/>
      <c r="AV671" s="9"/>
    </row>
    <row r="672" spans="4:48" x14ac:dyDescent="0.25">
      <c r="D672" s="10"/>
      <c r="E672" s="10"/>
      <c r="F672" s="10"/>
      <c r="G672" s="10"/>
      <c r="H672" s="13"/>
      <c r="I672" s="13"/>
      <c r="J672" s="13"/>
      <c r="K672" s="13"/>
      <c r="L672" s="17"/>
      <c r="M672" s="17"/>
      <c r="N672" s="17"/>
      <c r="O672" s="17"/>
      <c r="AV672" s="9"/>
    </row>
    <row r="673" spans="4:48" x14ac:dyDescent="0.25">
      <c r="D673" s="10"/>
      <c r="E673" s="10"/>
      <c r="F673" s="10"/>
      <c r="G673" s="10"/>
      <c r="H673" s="13"/>
      <c r="I673" s="13"/>
      <c r="J673" s="13"/>
      <c r="K673" s="13"/>
      <c r="L673" s="17"/>
      <c r="M673" s="17"/>
      <c r="N673" s="17"/>
      <c r="O673" s="17"/>
      <c r="AV673" s="9"/>
    </row>
    <row r="674" spans="4:48" x14ac:dyDescent="0.25">
      <c r="D674" s="10"/>
      <c r="E674" s="10"/>
      <c r="F674" s="10"/>
      <c r="G674" s="10"/>
      <c r="H674" s="13"/>
      <c r="I674" s="13"/>
      <c r="J674" s="13"/>
      <c r="K674" s="13"/>
      <c r="L674" s="17"/>
      <c r="M674" s="17"/>
      <c r="N674" s="17"/>
      <c r="O674" s="17"/>
      <c r="AV674" s="9"/>
    </row>
    <row r="675" spans="4:48" x14ac:dyDescent="0.25">
      <c r="D675" s="10"/>
      <c r="E675" s="10"/>
      <c r="F675" s="10"/>
      <c r="G675" s="10"/>
      <c r="H675" s="13"/>
      <c r="I675" s="13"/>
      <c r="J675" s="13"/>
      <c r="K675" s="13"/>
      <c r="L675" s="17"/>
      <c r="M675" s="17"/>
      <c r="N675" s="17"/>
      <c r="O675" s="17"/>
      <c r="AV675" s="9"/>
    </row>
    <row r="676" spans="4:48" x14ac:dyDescent="0.25">
      <c r="D676" s="10"/>
      <c r="E676" s="10"/>
      <c r="F676" s="10"/>
      <c r="G676" s="10"/>
      <c r="H676" s="13"/>
      <c r="I676" s="13"/>
      <c r="J676" s="13"/>
      <c r="K676" s="13"/>
      <c r="L676" s="17"/>
      <c r="M676" s="17"/>
      <c r="N676" s="17"/>
      <c r="O676" s="17"/>
      <c r="AV676" s="9"/>
    </row>
    <row r="677" spans="4:48" x14ac:dyDescent="0.25">
      <c r="D677" s="10"/>
      <c r="E677" s="10"/>
      <c r="F677" s="10"/>
      <c r="G677" s="10"/>
      <c r="H677" s="13"/>
      <c r="I677" s="13"/>
      <c r="J677" s="13"/>
      <c r="K677" s="13"/>
      <c r="L677" s="17"/>
      <c r="M677" s="17"/>
      <c r="N677" s="17"/>
      <c r="O677" s="17"/>
      <c r="AV677" s="9"/>
    </row>
    <row r="678" spans="4:48" x14ac:dyDescent="0.25">
      <c r="D678" s="10"/>
      <c r="E678" s="10"/>
      <c r="F678" s="10"/>
      <c r="G678" s="10"/>
      <c r="H678" s="13"/>
      <c r="I678" s="13"/>
      <c r="J678" s="13"/>
      <c r="K678" s="13"/>
      <c r="L678" s="17"/>
      <c r="M678" s="17"/>
      <c r="N678" s="17"/>
      <c r="O678" s="17"/>
      <c r="AV678" s="9"/>
    </row>
    <row r="679" spans="4:48" x14ac:dyDescent="0.25">
      <c r="D679" s="10"/>
      <c r="E679" s="10"/>
      <c r="F679" s="10"/>
      <c r="G679" s="10"/>
      <c r="H679" s="13"/>
      <c r="I679" s="13"/>
      <c r="J679" s="13"/>
      <c r="K679" s="13"/>
      <c r="L679" s="17"/>
      <c r="M679" s="17"/>
      <c r="N679" s="17"/>
      <c r="O679" s="17"/>
      <c r="AV679" s="9"/>
    </row>
    <row r="680" spans="4:48" x14ac:dyDescent="0.25">
      <c r="D680" s="10"/>
      <c r="E680" s="10"/>
      <c r="F680" s="10"/>
      <c r="G680" s="10"/>
      <c r="H680" s="13"/>
      <c r="I680" s="13"/>
      <c r="J680" s="13"/>
      <c r="K680" s="13"/>
      <c r="L680" s="17"/>
      <c r="M680" s="17"/>
      <c r="N680" s="17"/>
      <c r="O680" s="17"/>
      <c r="AV680" s="9"/>
    </row>
    <row r="681" spans="4:48" x14ac:dyDescent="0.25">
      <c r="D681" s="10"/>
      <c r="E681" s="10"/>
      <c r="F681" s="10"/>
      <c r="G681" s="10"/>
      <c r="H681" s="13"/>
      <c r="I681" s="13"/>
      <c r="J681" s="13"/>
      <c r="K681" s="13"/>
      <c r="L681" s="17"/>
      <c r="M681" s="17"/>
      <c r="N681" s="17"/>
      <c r="O681" s="17"/>
      <c r="AV681" s="9"/>
    </row>
    <row r="682" spans="4:48" x14ac:dyDescent="0.25">
      <c r="D682" s="10"/>
      <c r="E682" s="10"/>
      <c r="F682" s="10"/>
      <c r="G682" s="10"/>
      <c r="H682" s="13"/>
      <c r="I682" s="13"/>
      <c r="J682" s="13"/>
      <c r="K682" s="13"/>
      <c r="L682" s="17"/>
      <c r="M682" s="17"/>
      <c r="N682" s="17"/>
      <c r="O682" s="17"/>
      <c r="AV682" s="9"/>
    </row>
    <row r="683" spans="4:48" x14ac:dyDescent="0.25">
      <c r="D683" s="10"/>
      <c r="E683" s="10"/>
      <c r="F683" s="10"/>
      <c r="G683" s="10"/>
      <c r="H683" s="13"/>
      <c r="I683" s="13"/>
      <c r="J683" s="13"/>
      <c r="K683" s="13"/>
      <c r="L683" s="17"/>
      <c r="M683" s="17"/>
      <c r="N683" s="17"/>
      <c r="O683" s="17"/>
      <c r="AV683" s="9"/>
    </row>
    <row r="684" spans="4:48" x14ac:dyDescent="0.25">
      <c r="D684" s="10"/>
      <c r="E684" s="10"/>
      <c r="F684" s="10"/>
      <c r="G684" s="10"/>
      <c r="H684" s="13"/>
      <c r="I684" s="13"/>
      <c r="J684" s="13"/>
      <c r="K684" s="13"/>
      <c r="L684" s="17"/>
      <c r="M684" s="17"/>
      <c r="N684" s="17"/>
      <c r="O684" s="17"/>
      <c r="AV684" s="9"/>
    </row>
    <row r="685" spans="4:48" x14ac:dyDescent="0.25">
      <c r="D685" s="10"/>
      <c r="E685" s="10"/>
      <c r="F685" s="10"/>
      <c r="G685" s="10"/>
      <c r="H685" s="13"/>
      <c r="I685" s="13"/>
      <c r="J685" s="13"/>
      <c r="K685" s="13"/>
      <c r="L685" s="17"/>
      <c r="M685" s="17"/>
      <c r="N685" s="17"/>
      <c r="O685" s="17"/>
      <c r="AV685" s="9"/>
    </row>
    <row r="686" spans="4:48" x14ac:dyDescent="0.25">
      <c r="D686" s="10"/>
      <c r="E686" s="10"/>
      <c r="F686" s="10"/>
      <c r="G686" s="10"/>
      <c r="H686" s="13"/>
      <c r="I686" s="13"/>
      <c r="J686" s="13"/>
      <c r="K686" s="13"/>
      <c r="L686" s="17"/>
      <c r="M686" s="17"/>
      <c r="N686" s="17"/>
      <c r="O686" s="17"/>
      <c r="AV686" s="9"/>
    </row>
    <row r="687" spans="4:48" x14ac:dyDescent="0.25">
      <c r="D687" s="10"/>
      <c r="E687" s="10"/>
      <c r="F687" s="10"/>
      <c r="G687" s="10"/>
      <c r="H687" s="13"/>
      <c r="I687" s="13"/>
      <c r="J687" s="13"/>
      <c r="K687" s="13"/>
      <c r="L687" s="17"/>
      <c r="M687" s="17"/>
      <c r="N687" s="17"/>
      <c r="O687" s="17"/>
      <c r="AV687" s="9"/>
    </row>
    <row r="688" spans="4:48" x14ac:dyDescent="0.25">
      <c r="D688" s="10"/>
      <c r="E688" s="10"/>
      <c r="F688" s="10"/>
      <c r="G688" s="10"/>
      <c r="H688" s="13"/>
      <c r="I688" s="13"/>
      <c r="J688" s="13"/>
      <c r="K688" s="13"/>
      <c r="L688" s="17"/>
      <c r="M688" s="17"/>
      <c r="N688" s="17"/>
      <c r="O688" s="17"/>
      <c r="AV688" s="9"/>
    </row>
    <row r="689" spans="4:48" x14ac:dyDescent="0.25">
      <c r="D689" s="10"/>
      <c r="E689" s="10"/>
      <c r="F689" s="10"/>
      <c r="G689" s="10"/>
      <c r="H689" s="13"/>
      <c r="I689" s="13"/>
      <c r="J689" s="13"/>
      <c r="K689" s="13"/>
      <c r="L689" s="17"/>
      <c r="M689" s="17"/>
      <c r="N689" s="17"/>
      <c r="O689" s="17"/>
      <c r="AV689" s="9"/>
    </row>
    <row r="690" spans="4:48" x14ac:dyDescent="0.25">
      <c r="D690" s="10"/>
      <c r="E690" s="10"/>
      <c r="F690" s="10"/>
      <c r="G690" s="10"/>
      <c r="H690" s="13"/>
      <c r="I690" s="13"/>
      <c r="J690" s="13"/>
      <c r="K690" s="13"/>
      <c r="L690" s="17"/>
      <c r="M690" s="17"/>
      <c r="N690" s="17"/>
      <c r="O690" s="17"/>
      <c r="AV690" s="9"/>
    </row>
    <row r="691" spans="4:48" x14ac:dyDescent="0.25">
      <c r="D691" s="10"/>
      <c r="E691" s="10"/>
      <c r="F691" s="10"/>
      <c r="G691" s="10"/>
      <c r="H691" s="13"/>
      <c r="I691" s="13"/>
      <c r="J691" s="13"/>
      <c r="K691" s="13"/>
      <c r="L691" s="17"/>
      <c r="M691" s="17"/>
      <c r="N691" s="17"/>
      <c r="O691" s="17"/>
      <c r="AV691" s="9"/>
    </row>
    <row r="692" spans="4:48" x14ac:dyDescent="0.25">
      <c r="D692" s="10"/>
      <c r="E692" s="10"/>
      <c r="F692" s="10"/>
      <c r="G692" s="10"/>
      <c r="H692" s="13"/>
      <c r="I692" s="13"/>
      <c r="J692" s="13"/>
      <c r="K692" s="13"/>
      <c r="L692" s="17"/>
      <c r="M692" s="17"/>
      <c r="N692" s="17"/>
      <c r="O692" s="17"/>
      <c r="AV692" s="9"/>
    </row>
    <row r="693" spans="4:48" x14ac:dyDescent="0.25">
      <c r="D693" s="10"/>
      <c r="E693" s="10"/>
      <c r="F693" s="10"/>
      <c r="G693" s="10"/>
      <c r="H693" s="13"/>
      <c r="I693" s="13"/>
      <c r="J693" s="13"/>
      <c r="K693" s="13"/>
      <c r="L693" s="17"/>
      <c r="M693" s="17"/>
      <c r="N693" s="17"/>
      <c r="O693" s="17"/>
      <c r="AV693" s="9"/>
    </row>
    <row r="694" spans="4:48" x14ac:dyDescent="0.25">
      <c r="D694" s="10"/>
      <c r="E694" s="10"/>
      <c r="F694" s="10"/>
      <c r="G694" s="10"/>
      <c r="H694" s="13"/>
      <c r="I694" s="13"/>
      <c r="J694" s="13"/>
      <c r="K694" s="13"/>
      <c r="L694" s="17"/>
      <c r="M694" s="17"/>
      <c r="N694" s="17"/>
      <c r="O694" s="17"/>
      <c r="AV694" s="9"/>
    </row>
    <row r="695" spans="4:48" x14ac:dyDescent="0.25">
      <c r="D695" s="10"/>
      <c r="E695" s="10"/>
      <c r="F695" s="10"/>
      <c r="G695" s="10"/>
      <c r="H695" s="13"/>
      <c r="I695" s="13"/>
      <c r="J695" s="13"/>
      <c r="K695" s="13"/>
      <c r="L695" s="17"/>
      <c r="M695" s="17"/>
      <c r="N695" s="17"/>
      <c r="O695" s="17"/>
      <c r="AV695" s="9"/>
    </row>
    <row r="696" spans="4:48" x14ac:dyDescent="0.25">
      <c r="D696" s="10"/>
      <c r="E696" s="10"/>
      <c r="F696" s="10"/>
      <c r="G696" s="10"/>
      <c r="H696" s="13"/>
      <c r="I696" s="13"/>
      <c r="J696" s="13"/>
      <c r="K696" s="13"/>
      <c r="L696" s="17"/>
      <c r="M696" s="17"/>
      <c r="N696" s="17"/>
      <c r="O696" s="17"/>
      <c r="AV696" s="9"/>
    </row>
    <row r="697" spans="4:48" x14ac:dyDescent="0.25">
      <c r="D697" s="10"/>
      <c r="E697" s="10"/>
      <c r="F697" s="10"/>
      <c r="G697" s="10"/>
      <c r="H697" s="13"/>
      <c r="I697" s="13"/>
      <c r="J697" s="13"/>
      <c r="K697" s="13"/>
      <c r="L697" s="17"/>
      <c r="M697" s="17"/>
      <c r="N697" s="17"/>
      <c r="O697" s="17"/>
      <c r="AV697" s="9"/>
    </row>
    <row r="698" spans="4:48" x14ac:dyDescent="0.25">
      <c r="D698" s="10"/>
      <c r="E698" s="10"/>
      <c r="F698" s="10"/>
      <c r="G698" s="10"/>
      <c r="H698" s="13"/>
      <c r="I698" s="13"/>
      <c r="J698" s="13"/>
      <c r="K698" s="13"/>
      <c r="L698" s="17"/>
      <c r="M698" s="17"/>
      <c r="N698" s="17"/>
      <c r="O698" s="17"/>
      <c r="AV698" s="9"/>
    </row>
    <row r="699" spans="4:48" x14ac:dyDescent="0.25">
      <c r="D699" s="10"/>
      <c r="E699" s="10"/>
      <c r="F699" s="10"/>
      <c r="G699" s="10"/>
      <c r="H699" s="13"/>
      <c r="I699" s="13"/>
      <c r="J699" s="13"/>
      <c r="K699" s="13"/>
      <c r="L699" s="17"/>
      <c r="M699" s="17"/>
      <c r="N699" s="17"/>
      <c r="O699" s="17"/>
      <c r="AV699" s="9"/>
    </row>
    <row r="700" spans="4:48" x14ac:dyDescent="0.25">
      <c r="D700" s="10"/>
      <c r="E700" s="10"/>
      <c r="F700" s="10"/>
      <c r="G700" s="10"/>
      <c r="H700" s="13"/>
      <c r="I700" s="13"/>
      <c r="J700" s="13"/>
      <c r="K700" s="13"/>
      <c r="L700" s="17"/>
      <c r="M700" s="17"/>
      <c r="N700" s="17"/>
      <c r="O700" s="17"/>
      <c r="AV700" s="9"/>
    </row>
    <row r="701" spans="4:48" x14ac:dyDescent="0.25">
      <c r="D701" s="10"/>
      <c r="E701" s="10"/>
      <c r="F701" s="10"/>
      <c r="G701" s="10"/>
      <c r="H701" s="13"/>
      <c r="I701" s="13"/>
      <c r="J701" s="13"/>
      <c r="K701" s="13"/>
      <c r="L701" s="17"/>
      <c r="M701" s="17"/>
      <c r="N701" s="17"/>
      <c r="O701" s="17"/>
      <c r="AV701" s="9"/>
    </row>
    <row r="702" spans="4:48" x14ac:dyDescent="0.25">
      <c r="D702" s="10"/>
      <c r="E702" s="10"/>
      <c r="F702" s="10"/>
      <c r="G702" s="10"/>
      <c r="H702" s="13"/>
      <c r="I702" s="13"/>
      <c r="J702" s="13"/>
      <c r="K702" s="13"/>
      <c r="L702" s="17"/>
      <c r="M702" s="17"/>
      <c r="N702" s="17"/>
      <c r="O702" s="17"/>
      <c r="AV702" s="9"/>
    </row>
    <row r="703" spans="4:48" x14ac:dyDescent="0.25">
      <c r="D703" s="10"/>
      <c r="E703" s="10"/>
      <c r="F703" s="10"/>
      <c r="G703" s="10"/>
      <c r="H703" s="13"/>
      <c r="I703" s="13"/>
      <c r="J703" s="13"/>
      <c r="K703" s="13"/>
      <c r="L703" s="17"/>
      <c r="M703" s="17"/>
      <c r="N703" s="17"/>
      <c r="O703" s="17"/>
      <c r="AV703" s="9"/>
    </row>
    <row r="704" spans="4:48" x14ac:dyDescent="0.25">
      <c r="D704" s="10"/>
      <c r="E704" s="10"/>
      <c r="F704" s="10"/>
      <c r="G704" s="10"/>
      <c r="H704" s="13"/>
      <c r="I704" s="13"/>
      <c r="J704" s="13"/>
      <c r="K704" s="13"/>
      <c r="L704" s="17"/>
      <c r="M704" s="17"/>
      <c r="N704" s="17"/>
      <c r="O704" s="17"/>
      <c r="AV704" s="9"/>
    </row>
    <row r="705" spans="4:48" x14ac:dyDescent="0.25">
      <c r="D705" s="10"/>
      <c r="E705" s="10"/>
      <c r="F705" s="10"/>
      <c r="G705" s="10"/>
      <c r="H705" s="13"/>
      <c r="I705" s="13"/>
      <c r="J705" s="13"/>
      <c r="K705" s="13"/>
      <c r="L705" s="17"/>
      <c r="M705" s="17"/>
      <c r="N705" s="17"/>
      <c r="O705" s="17"/>
      <c r="AV705" s="9"/>
    </row>
    <row r="706" spans="4:48" x14ac:dyDescent="0.25">
      <c r="D706" s="10"/>
      <c r="E706" s="10"/>
      <c r="F706" s="10"/>
      <c r="G706" s="10"/>
      <c r="H706" s="13"/>
      <c r="I706" s="13"/>
      <c r="J706" s="13"/>
      <c r="K706" s="13"/>
      <c r="L706" s="17"/>
      <c r="M706" s="17"/>
      <c r="N706" s="17"/>
      <c r="O706" s="17"/>
      <c r="AV706" s="9"/>
    </row>
    <row r="707" spans="4:48" x14ac:dyDescent="0.25">
      <c r="D707" s="10"/>
      <c r="E707" s="10"/>
      <c r="F707" s="10"/>
      <c r="G707" s="10"/>
      <c r="H707" s="13"/>
      <c r="I707" s="13"/>
      <c r="J707" s="13"/>
      <c r="K707" s="13"/>
      <c r="L707" s="17"/>
      <c r="M707" s="17"/>
      <c r="N707" s="17"/>
      <c r="O707" s="17"/>
      <c r="AV707" s="9"/>
    </row>
    <row r="708" spans="4:48" x14ac:dyDescent="0.25">
      <c r="D708" s="10"/>
      <c r="E708" s="10"/>
      <c r="F708" s="10"/>
      <c r="G708" s="10"/>
      <c r="H708" s="13"/>
      <c r="I708" s="13"/>
      <c r="J708" s="13"/>
      <c r="K708" s="13"/>
      <c r="L708" s="17"/>
      <c r="M708" s="17"/>
      <c r="N708" s="17"/>
      <c r="O708" s="17"/>
      <c r="AV708" s="9"/>
    </row>
    <row r="709" spans="4:48" x14ac:dyDescent="0.25">
      <c r="D709" s="10"/>
      <c r="E709" s="10"/>
      <c r="F709" s="10"/>
      <c r="G709" s="10"/>
      <c r="H709" s="13"/>
      <c r="I709" s="13"/>
      <c r="J709" s="13"/>
      <c r="K709" s="13"/>
      <c r="L709" s="17"/>
      <c r="M709" s="17"/>
      <c r="N709" s="17"/>
      <c r="O709" s="17"/>
      <c r="AV709" s="9"/>
    </row>
    <row r="710" spans="4:48" x14ac:dyDescent="0.25">
      <c r="D710" s="10"/>
      <c r="E710" s="10"/>
      <c r="F710" s="10"/>
      <c r="G710" s="10"/>
      <c r="H710" s="13"/>
      <c r="I710" s="13"/>
      <c r="J710" s="13"/>
      <c r="K710" s="13"/>
      <c r="L710" s="17"/>
      <c r="M710" s="17"/>
      <c r="N710" s="17"/>
      <c r="O710" s="17"/>
      <c r="AV710" s="9"/>
    </row>
    <row r="711" spans="4:48" x14ac:dyDescent="0.25">
      <c r="D711" s="10"/>
      <c r="E711" s="10"/>
      <c r="F711" s="10"/>
      <c r="G711" s="10"/>
      <c r="H711" s="13"/>
      <c r="I711" s="13"/>
      <c r="J711" s="13"/>
      <c r="K711" s="13"/>
      <c r="L711" s="17"/>
      <c r="M711" s="17"/>
      <c r="N711" s="17"/>
      <c r="O711" s="17"/>
      <c r="AV711" s="9"/>
    </row>
    <row r="712" spans="4:48" x14ac:dyDescent="0.25">
      <c r="D712" s="10"/>
      <c r="E712" s="10"/>
      <c r="F712" s="10"/>
      <c r="G712" s="10"/>
      <c r="H712" s="13"/>
      <c r="I712" s="13"/>
      <c r="J712" s="13"/>
      <c r="K712" s="13"/>
      <c r="L712" s="17"/>
      <c r="M712" s="17"/>
      <c r="N712" s="17"/>
      <c r="O712" s="17"/>
      <c r="AV712" s="9"/>
    </row>
    <row r="713" spans="4:48" x14ac:dyDescent="0.25">
      <c r="D713" s="10"/>
      <c r="E713" s="10"/>
      <c r="F713" s="10"/>
      <c r="G713" s="10"/>
      <c r="H713" s="13"/>
      <c r="I713" s="13"/>
      <c r="J713" s="13"/>
      <c r="K713" s="13"/>
      <c r="L713" s="17"/>
      <c r="M713" s="17"/>
      <c r="N713" s="17"/>
      <c r="O713" s="17"/>
      <c r="AV713" s="9"/>
    </row>
    <row r="714" spans="4:48" x14ac:dyDescent="0.25">
      <c r="D714" s="10"/>
      <c r="E714" s="10"/>
      <c r="F714" s="10"/>
      <c r="G714" s="10"/>
      <c r="H714" s="13"/>
      <c r="I714" s="13"/>
      <c r="J714" s="13"/>
      <c r="K714" s="13"/>
      <c r="L714" s="17"/>
      <c r="M714" s="17"/>
      <c r="N714" s="17"/>
      <c r="O714" s="17"/>
      <c r="AV714" s="9"/>
    </row>
    <row r="715" spans="4:48" x14ac:dyDescent="0.25">
      <c r="D715" s="10"/>
      <c r="E715" s="10"/>
      <c r="F715" s="10"/>
      <c r="G715" s="10"/>
      <c r="H715" s="13"/>
      <c r="I715" s="13"/>
      <c r="J715" s="13"/>
      <c r="K715" s="13"/>
      <c r="L715" s="17"/>
      <c r="M715" s="17"/>
      <c r="N715" s="17"/>
      <c r="O715" s="17"/>
      <c r="AV715" s="9"/>
    </row>
    <row r="716" spans="4:48" x14ac:dyDescent="0.25">
      <c r="D716" s="10"/>
      <c r="E716" s="10"/>
      <c r="F716" s="10"/>
      <c r="G716" s="10"/>
      <c r="H716" s="13"/>
      <c r="I716" s="13"/>
      <c r="J716" s="13"/>
      <c r="K716" s="13"/>
      <c r="L716" s="17"/>
      <c r="M716" s="17"/>
      <c r="N716" s="17"/>
      <c r="O716" s="17"/>
      <c r="AV716" s="9"/>
    </row>
    <row r="717" spans="4:48" x14ac:dyDescent="0.25">
      <c r="D717" s="10"/>
      <c r="E717" s="10"/>
      <c r="F717" s="10"/>
      <c r="G717" s="10"/>
      <c r="H717" s="13"/>
      <c r="I717" s="13"/>
      <c r="J717" s="13"/>
      <c r="K717" s="13"/>
      <c r="L717" s="17"/>
      <c r="M717" s="17"/>
      <c r="N717" s="17"/>
      <c r="O717" s="17"/>
      <c r="AV717" s="9"/>
    </row>
    <row r="718" spans="4:48" x14ac:dyDescent="0.25">
      <c r="D718" s="10"/>
      <c r="E718" s="10"/>
      <c r="F718" s="10"/>
      <c r="G718" s="10"/>
      <c r="H718" s="13"/>
      <c r="I718" s="13"/>
      <c r="J718" s="13"/>
      <c r="K718" s="13"/>
      <c r="L718" s="17"/>
      <c r="M718" s="17"/>
      <c r="N718" s="17"/>
      <c r="O718" s="17"/>
      <c r="AV718" s="9"/>
    </row>
    <row r="719" spans="4:48" x14ac:dyDescent="0.25">
      <c r="D719" s="10"/>
      <c r="E719" s="10"/>
      <c r="F719" s="10"/>
      <c r="G719" s="10"/>
      <c r="H719" s="13"/>
      <c r="I719" s="13"/>
      <c r="J719" s="13"/>
      <c r="K719" s="13"/>
      <c r="L719" s="17"/>
      <c r="M719" s="17"/>
      <c r="N719" s="17"/>
      <c r="O719" s="17"/>
      <c r="AV719" s="9"/>
    </row>
    <row r="720" spans="4:48" x14ac:dyDescent="0.25">
      <c r="D720" s="10"/>
      <c r="E720" s="10"/>
      <c r="F720" s="10"/>
      <c r="G720" s="10"/>
      <c r="H720" s="13"/>
      <c r="I720" s="13"/>
      <c r="J720" s="13"/>
      <c r="K720" s="13"/>
      <c r="L720" s="17"/>
      <c r="M720" s="17"/>
      <c r="N720" s="17"/>
      <c r="O720" s="17"/>
      <c r="AV720" s="9"/>
    </row>
    <row r="721" spans="4:48" x14ac:dyDescent="0.25">
      <c r="D721" s="10"/>
      <c r="E721" s="10"/>
      <c r="F721" s="10"/>
      <c r="G721" s="10"/>
      <c r="H721" s="13"/>
      <c r="I721" s="13"/>
      <c r="J721" s="13"/>
      <c r="K721" s="13"/>
      <c r="L721" s="17"/>
      <c r="M721" s="17"/>
      <c r="N721" s="17"/>
      <c r="O721" s="17"/>
      <c r="AV721" s="9"/>
    </row>
    <row r="722" spans="4:48" x14ac:dyDescent="0.25">
      <c r="D722" s="10"/>
      <c r="E722" s="10"/>
      <c r="F722" s="10"/>
      <c r="G722" s="10"/>
      <c r="H722" s="13"/>
      <c r="I722" s="13"/>
      <c r="J722" s="13"/>
      <c r="K722" s="13"/>
      <c r="L722" s="17"/>
      <c r="M722" s="17"/>
      <c r="N722" s="17"/>
      <c r="O722" s="17"/>
      <c r="AV722" s="9"/>
    </row>
    <row r="723" spans="4:48" x14ac:dyDescent="0.25">
      <c r="D723" s="10"/>
      <c r="E723" s="10"/>
      <c r="F723" s="10"/>
      <c r="G723" s="10"/>
      <c r="H723" s="13"/>
      <c r="I723" s="13"/>
      <c r="J723" s="13"/>
      <c r="K723" s="13"/>
      <c r="L723" s="17"/>
      <c r="M723" s="17"/>
      <c r="N723" s="17"/>
      <c r="O723" s="17"/>
      <c r="AV723" s="9"/>
    </row>
    <row r="724" spans="4:48" x14ac:dyDescent="0.25">
      <c r="D724" s="10"/>
      <c r="E724" s="10"/>
      <c r="F724" s="10"/>
      <c r="G724" s="10"/>
      <c r="H724" s="13"/>
      <c r="I724" s="13"/>
      <c r="J724" s="13"/>
      <c r="K724" s="13"/>
      <c r="L724" s="17"/>
      <c r="M724" s="17"/>
      <c r="N724" s="17"/>
      <c r="O724" s="17"/>
      <c r="AV724" s="9"/>
    </row>
    <row r="725" spans="4:48" x14ac:dyDescent="0.25">
      <c r="D725" s="10"/>
      <c r="E725" s="10"/>
      <c r="F725" s="10"/>
      <c r="G725" s="10"/>
      <c r="H725" s="13"/>
      <c r="I725" s="13"/>
      <c r="J725" s="13"/>
      <c r="K725" s="13"/>
      <c r="L725" s="17"/>
      <c r="M725" s="17"/>
      <c r="N725" s="17"/>
      <c r="O725" s="17"/>
      <c r="AV725" s="9"/>
    </row>
    <row r="726" spans="4:48" x14ac:dyDescent="0.25">
      <c r="D726" s="10"/>
      <c r="E726" s="10"/>
      <c r="F726" s="10"/>
      <c r="G726" s="10"/>
      <c r="H726" s="13"/>
      <c r="I726" s="13"/>
      <c r="J726" s="13"/>
      <c r="K726" s="13"/>
      <c r="L726" s="17"/>
      <c r="M726" s="17"/>
      <c r="N726" s="17"/>
      <c r="O726" s="17"/>
      <c r="AV726" s="9"/>
    </row>
    <row r="727" spans="4:48" x14ac:dyDescent="0.25">
      <c r="D727" s="10"/>
      <c r="E727" s="10"/>
      <c r="F727" s="10"/>
      <c r="G727" s="10"/>
      <c r="H727" s="13"/>
      <c r="I727" s="13"/>
      <c r="J727" s="13"/>
      <c r="K727" s="13"/>
      <c r="L727" s="17"/>
      <c r="M727" s="17"/>
      <c r="N727" s="17"/>
      <c r="O727" s="17"/>
      <c r="AV727" s="9"/>
    </row>
    <row r="728" spans="4:48" x14ac:dyDescent="0.25">
      <c r="D728" s="10"/>
      <c r="E728" s="10"/>
      <c r="F728" s="10"/>
      <c r="G728" s="10"/>
      <c r="H728" s="13"/>
      <c r="I728" s="13"/>
      <c r="J728" s="13"/>
      <c r="K728" s="13"/>
      <c r="L728" s="17"/>
      <c r="M728" s="17"/>
      <c r="N728" s="17"/>
      <c r="O728" s="17"/>
      <c r="AV728" s="9"/>
    </row>
    <row r="729" spans="4:48" x14ac:dyDescent="0.25">
      <c r="D729" s="10"/>
      <c r="E729" s="10"/>
      <c r="F729" s="10"/>
      <c r="G729" s="10"/>
      <c r="H729" s="13"/>
      <c r="I729" s="13"/>
      <c r="J729" s="13"/>
      <c r="K729" s="13"/>
      <c r="L729" s="17"/>
      <c r="M729" s="17"/>
      <c r="N729" s="17"/>
      <c r="O729" s="17"/>
      <c r="AV729" s="9"/>
    </row>
    <row r="730" spans="4:48" x14ac:dyDescent="0.25">
      <c r="D730" s="10"/>
      <c r="E730" s="10"/>
      <c r="F730" s="10"/>
      <c r="G730" s="10"/>
      <c r="H730" s="13"/>
      <c r="I730" s="13"/>
      <c r="J730" s="13"/>
      <c r="K730" s="13"/>
      <c r="L730" s="17"/>
      <c r="M730" s="17"/>
      <c r="N730" s="17"/>
      <c r="O730" s="17"/>
      <c r="AV730" s="9"/>
    </row>
    <row r="731" spans="4:48" x14ac:dyDescent="0.25">
      <c r="D731" s="10"/>
      <c r="E731" s="10"/>
      <c r="F731" s="10"/>
      <c r="G731" s="10"/>
      <c r="H731" s="13"/>
      <c r="I731" s="13"/>
      <c r="J731" s="13"/>
      <c r="K731" s="13"/>
      <c r="L731" s="17"/>
      <c r="M731" s="17"/>
      <c r="N731" s="17"/>
      <c r="O731" s="17"/>
      <c r="AV731" s="9"/>
    </row>
    <row r="732" spans="4:48" x14ac:dyDescent="0.25">
      <c r="D732" s="10"/>
      <c r="E732" s="10"/>
      <c r="F732" s="10"/>
      <c r="G732" s="10"/>
      <c r="H732" s="13"/>
      <c r="I732" s="13"/>
      <c r="J732" s="13"/>
      <c r="K732" s="13"/>
      <c r="L732" s="17"/>
      <c r="M732" s="17"/>
      <c r="N732" s="17"/>
      <c r="O732" s="17"/>
      <c r="AV732" s="9"/>
    </row>
    <row r="733" spans="4:48" x14ac:dyDescent="0.25">
      <c r="D733" s="10"/>
      <c r="E733" s="10"/>
      <c r="F733" s="10"/>
      <c r="G733" s="10"/>
      <c r="H733" s="13"/>
      <c r="I733" s="13"/>
      <c r="J733" s="13"/>
      <c r="K733" s="13"/>
      <c r="L733" s="17"/>
      <c r="M733" s="17"/>
      <c r="N733" s="17"/>
      <c r="O733" s="17"/>
      <c r="AV733" s="9"/>
    </row>
    <row r="734" spans="4:48" x14ac:dyDescent="0.25">
      <c r="D734" s="10"/>
      <c r="E734" s="10"/>
      <c r="F734" s="10"/>
      <c r="G734" s="10"/>
      <c r="H734" s="13"/>
      <c r="I734" s="13"/>
      <c r="J734" s="13"/>
      <c r="K734" s="13"/>
      <c r="L734" s="17"/>
      <c r="M734" s="17"/>
      <c r="N734" s="17"/>
      <c r="O734" s="17"/>
      <c r="AV734" s="9"/>
    </row>
  </sheetData>
  <conditionalFormatting sqref="M79">
    <cfRule type="containsBlanks" dxfId="12" priority="11" stopIfTrue="1">
      <formula>LEN(TRIM(M79))=0</formula>
    </cfRule>
  </conditionalFormatting>
  <conditionalFormatting sqref="N79:O79">
    <cfRule type="containsBlanks" dxfId="11" priority="10" stopIfTrue="1">
      <formula>LEN(TRIM(N79))=0</formula>
    </cfRule>
  </conditionalFormatting>
  <conditionalFormatting sqref="M80">
    <cfRule type="containsBlanks" dxfId="10" priority="9" stopIfTrue="1">
      <formula>LEN(TRIM(M80))=0</formula>
    </cfRule>
  </conditionalFormatting>
  <conditionalFormatting sqref="N80:O80">
    <cfRule type="containsBlanks" dxfId="9" priority="8" stopIfTrue="1">
      <formula>LEN(TRIM(N80))=0</formula>
    </cfRule>
  </conditionalFormatting>
  <conditionalFormatting sqref="BB80:BC80">
    <cfRule type="containsBlanks" dxfId="8" priority="7" stopIfTrue="1">
      <formula>LEN(TRIM(BB80))=0</formula>
    </cfRule>
  </conditionalFormatting>
  <conditionalFormatting sqref="N83:O83">
    <cfRule type="containsBlanks" dxfId="7" priority="6" stopIfTrue="1">
      <formula>LEN(TRIM(N83))=0</formula>
    </cfRule>
  </conditionalFormatting>
  <conditionalFormatting sqref="M91">
    <cfRule type="containsBlanks" dxfId="6" priority="5" stopIfTrue="1">
      <formula>LEN(TRIM(M91))=0</formula>
    </cfRule>
  </conditionalFormatting>
  <conditionalFormatting sqref="N91:O91">
    <cfRule type="containsBlanks" dxfId="5" priority="4" stopIfTrue="1">
      <formula>LEN(TRIM(N91))=0</formula>
    </cfRule>
  </conditionalFormatting>
  <conditionalFormatting sqref="N93:O93">
    <cfRule type="containsBlanks" dxfId="4" priority="3" stopIfTrue="1">
      <formula>LEN(TRIM(N93))=0</formula>
    </cfRule>
  </conditionalFormatting>
  <conditionalFormatting sqref="N86:O86">
    <cfRule type="containsBlanks" dxfId="3" priority="2" stopIfTrue="1">
      <formula>LEN(TRIM(N86))=0</formula>
    </cfRule>
  </conditionalFormatting>
  <conditionalFormatting sqref="BD80">
    <cfRule type="containsBlanks" dxfId="2" priority="1" stopIfTrue="1">
      <formula>LEN(TRIM(BD80))=0</formula>
    </cfRule>
  </conditionalFormatting>
  <hyperlinks>
    <hyperlink ref="C69" r:id="rId1" display="http://volcano.si.edu/volcano.cfm?vn=321010"/>
    <hyperlink ref="C70" r:id="rId2" display="http://volcano.si.edu/volcano.cfm?vn=321020"/>
    <hyperlink ref="C71" r:id="rId3" display="http://volcano.si.edu/volcano.cfm?vn=321030"/>
    <hyperlink ref="C72" r:id="rId4" display="http://volcano.si.edu/volcano.cfm?vn=321040"/>
    <hyperlink ref="C73" r:id="rId5" display="http://volcano.si.edu/volcano.cfm?vn=321050"/>
    <hyperlink ref="C75" r:id="rId6" display="http://volcano.si.edu/volcano.cfm?vn=321060"/>
    <hyperlink ref="C74" r:id="rId7" display="http://volcano.si.edu/volcano.cfm?vn=321070"/>
    <hyperlink ref="C76" r:id="rId8" display="http://volcano.si.edu/volcano.cfm?vn=322010"/>
    <hyperlink ref="C77" r:id="rId9" display="http://volcano.si.edu/volcano.cfm?vn=322020"/>
    <hyperlink ref="C78" r:id="rId10" display="http://volcano.si.edu/volcano.cfm?vn=322060"/>
    <hyperlink ref="C80" r:id="rId11" display="http://volcano.si.edu/volcano.cfm?vn=322090"/>
    <hyperlink ref="C82" r:id="rId12" display="http://volcano.si.edu/volcano.cfm?vn=322100"/>
    <hyperlink ref="C81" r:id="rId13" display="http://volcano.si.edu/volcano.cfm?vn=322110"/>
    <hyperlink ref="C83" r:id="rId14" display="http://volcano.si.edu/volcano.cfm?vn=322160"/>
    <hyperlink ref="C86" r:id="rId15" display="http://volcano.si.edu/volcano.cfm?vn=323010"/>
    <hyperlink ref="C85" r:id="rId16" display="http://volcano.si.edu/volcano.cfm?vn=323020"/>
    <hyperlink ref="C94" r:id="rId17" display="http://volcano.si.edu/volcano.cfm?vn=323080"/>
    <hyperlink ref="C65" r:id="rId18" display="http://volcano.si.edu/volcano.cfm?vn=320160"/>
    <hyperlink ref="C66" r:id="rId19" display="http://volcano.si.edu/volcano.cfm?vn=320180"/>
    <hyperlink ref="C68" r:id="rId20" display="http://volcano.si.edu/volcano.cfm?vn=320200"/>
    <hyperlink ref="C67" r:id="rId21" display="http://volcano.si.edu/volcano.cfm?vn=320811"/>
    <hyperlink ref="C55" r:id="rId22" display="http://volcano.si.edu/volcano.cfm?vn=311020"/>
    <hyperlink ref="C54" r:id="rId23" display="http://volcano.si.edu/volcano.cfm?vn=311030"/>
    <hyperlink ref="C52" r:id="rId24" display="http://volcano.si.edu/volcano.cfm?vn=311060"/>
    <hyperlink ref="C51" r:id="rId25" display="http://volcano.si.edu/volcano.cfm?vn=311070"/>
    <hyperlink ref="C50" r:id="rId26" display="http://volcano.si.edu/volcano.cfm?vn=311080"/>
    <hyperlink ref="C49" r:id="rId27" display="http://volcano.si.edu/volcano.cfm?vn=311110"/>
    <hyperlink ref="C48" r:id="rId28" display="http://volcano.si.edu/volcano.cfm?vn=311111"/>
    <hyperlink ref="C46" r:id="rId29" display="http://volcano.si.edu/volcano.cfm?vn=311120"/>
    <hyperlink ref="C45" r:id="rId30" display="http://volcano.si.edu/volcano.cfm?vn=311161"/>
    <hyperlink ref="C44" r:id="rId31" display="http://volcano.si.edu/volcano.cfm?vn=311180"/>
    <hyperlink ref="C43" r:id="rId32" display="http://volcano.si.edu/volcano.cfm?vn=311190"/>
    <hyperlink ref="C42" r:id="rId33" display="http://volcano.si.edu/volcano.cfm?vn=311210"/>
    <hyperlink ref="C40" r:id="rId34" display="http://volcano.si.edu/volcano.cfm?vn=311230"/>
    <hyperlink ref="C39" r:id="rId35" display="http://volcano.si.edu/volcano.cfm?vn=311240"/>
    <hyperlink ref="C38" r:id="rId36" display="http://volcano.si.edu/volcano.cfm?vn=311241"/>
    <hyperlink ref="C37" r:id="rId37" display="http://volcano.si.edu/volcano.cfm?vn=311260"/>
    <hyperlink ref="C36" r:id="rId38" display="http://volcano.si.edu/volcano.cfm?vn=311280"/>
    <hyperlink ref="C35" r:id="rId39" display="http://volcano.si.edu/volcano.cfm?vn=311290"/>
    <hyperlink ref="C34" r:id="rId40" display="http://volcano.si.edu/volcano.cfm?vn=311310"/>
    <hyperlink ref="C32" r:id="rId41" display="http://volcano.si.edu/volcano.cfm?vn=311320"/>
    <hyperlink ref="C30" r:id="rId42" display="http://volcano.si.edu/volcano.cfm?vn=311340"/>
    <hyperlink ref="C29" r:id="rId43" display="http://volcano.si.edu/volcano.cfm?vn=311350"/>
    <hyperlink ref="C28" r:id="rId44" display="http://volcano.si.edu/volcano.cfm?vn=311360"/>
    <hyperlink ref="C27" r:id="rId45" display="http://volcano.si.edu/volcano.cfm?vn=311380"/>
    <hyperlink ref="C47" r:id="rId46" display="http://volcano.si.edu/volcano.cfm?vn=311800"/>
    <hyperlink ref="C26" r:id="rId47" display="http://volcano.si.edu/volcano.cfm?vn=312010"/>
    <hyperlink ref="C25" r:id="rId48" display="http://volcano.si.edu/volcano.cfm?vn=312011"/>
    <hyperlink ref="C24" r:id="rId49" display="http://volcano.si.edu/volcano.cfm?vn=312020"/>
    <hyperlink ref="C23" r:id="rId50" display="http://volcano.si.edu/volcano.cfm?vn=312030"/>
    <hyperlink ref="C22" r:id="rId51" display="http://volcano.si.edu/volcano.cfm?vn=312050"/>
    <hyperlink ref="C21" r:id="rId52" display="http://volcano.si.edu/volcano.cfm?vn=312053"/>
    <hyperlink ref="C20" r:id="rId53" display="http://volcano.si.edu/volcano.cfm?vn=312070"/>
    <hyperlink ref="C19" r:id="rId54" display="http://volcano.si.edu/volcano.cfm?vn=312080"/>
    <hyperlink ref="C18" r:id="rId55" display="http://volcano.si.edu/volcano.cfm?vn=312090"/>
    <hyperlink ref="C17" r:id="rId56" display="http://volcano.si.edu/volcano.cfm?vn=312100"/>
    <hyperlink ref="C16" r:id="rId57" display="http://volcano.si.edu/volcano.cfm?vn=312110"/>
    <hyperlink ref="C15" r:id="rId58" display="http://volcano.si.edu/volcano.cfm?vn=312130"/>
    <hyperlink ref="C13" r:id="rId59" display="http://volcano.si.edu/volcano.cfm?vn=312150"/>
    <hyperlink ref="C11" r:id="rId60" display="http://volcano.si.edu/volcano.cfm?vn=312170"/>
    <hyperlink ref="C12" r:id="rId61" display="http://volcano.si.edu/volcano.cfm?vn=312190"/>
    <hyperlink ref="C10" r:id="rId62" display="http://volcano.si.edu/volcano.cfm?vn=312200"/>
    <hyperlink ref="C8" r:id="rId63" display="http://volcano.si.edu/volcano.cfm?vn=312250"/>
    <hyperlink ref="C7" r:id="rId64" display="http://volcano.si.edu/volcano.cfm?vn=312260"/>
    <hyperlink ref="C6" r:id="rId65" display="http://volcano.si.edu/volcano.cfm?vn=313010"/>
    <hyperlink ref="C5" r:id="rId66" display="http://volcano.si.edu/volcano.cfm?vn=313020"/>
    <hyperlink ref="C4" r:id="rId67" display="http://volcano.si.edu/volcano.cfm?vn=313030"/>
    <hyperlink ref="C2" r:id="rId68" display="http://volcano.si.edu/volcano.cfm?vn=313040"/>
    <hyperlink ref="C3" r:id="rId69" display="http://volcano.si.edu/volcano.cfm?vn=313050"/>
    <hyperlink ref="C9" r:id="rId70" display="http://volcano.si.edu/volcano.cfm?vn=312230"/>
    <hyperlink ref="C53" r:id="rId71" display="http://volcano.si.edu/volcano.cfm?vn=311050"/>
    <hyperlink ref="C14" r:id="rId72" display="http://volcano.si.edu/volcano.cfm?vn=312132"/>
    <hyperlink ref="C41" r:id="rId73" display="http://volcano.si.edu/volcano.cfm?vn=311220"/>
    <hyperlink ref="C190" r:id="rId74" display="http://volcano.si.edu/volcano.cfm?vn=211001"/>
    <hyperlink ref="C189" r:id="rId75" display="http://volcano.si.edu/volcano.cfm?vn=211800"/>
    <hyperlink ref="C180" r:id="rId76" display="http://volcano.si.edu/volcano.cfm?vn=241050"/>
    <hyperlink ref="C181" r:id="rId77" display="http://volcano.si.edu/volcano.cfm?vn=241060"/>
    <hyperlink ref="C187" r:id="rId78" display="http://volcano.si.edu/volcano.cfm?vn=241061"/>
    <hyperlink ref="C179" r:id="rId79" display="http://volcano.si.edu/volcano.cfm?vn=241816"/>
    <hyperlink ref="C178" r:id="rId80" display="http://volcano.si.edu/volcano.cfm?vn=254010"/>
    <hyperlink ref="C160" r:id="rId81" display="http://volcano.si.edu/volcano.cfm?vn=261070"/>
    <hyperlink ref="C164" r:id="rId82" display="http://volcano.si.edu/volcano.cfm?vn=261170"/>
    <hyperlink ref="C165" r:id="rId83" display="http://volcano.si.edu/volcano.cfm?vn=261171"/>
    <hyperlink ref="C167" r:id="rId84" display="http://volcano.si.edu/volcano.cfm?vn=261231"/>
    <hyperlink ref="C166" r:id="rId85" display="http://volcano.si.edu/volcano.cfm?vn=261240"/>
    <hyperlink ref="C168" r:id="rId86" display="http://volcano.si.edu/volcano.cfm?vn=261280"/>
    <hyperlink ref="C169" r:id="rId87" display="http://volcano.si.edu/volcano.cfm?vn=263050"/>
    <hyperlink ref="C171" r:id="rId88" display="http://volcano.si.edu/volcano.cfm?vn=263070"/>
    <hyperlink ref="C172" r:id="rId89" display="http://volcano.si.edu/volcano.cfm?vn=263080"/>
    <hyperlink ref="C175" r:id="rId90" display="http://volcano.si.edu/volcano.cfm?vn=263100"/>
    <hyperlink ref="C170" r:id="rId91" display="http://volcano.si.edu/volcano.cfm?vn=263130"/>
    <hyperlink ref="C174" r:id="rId92" display="http://volcano.si.edu/volcano.cfm?vn=263140"/>
    <hyperlink ref="C173" r:id="rId93" display="http://volcano.si.edu/volcano.cfm?vn=263200"/>
    <hyperlink ref="C176" r:id="rId94" display="http://volcano.si.edu/volcano.cfm?vn=322070"/>
    <hyperlink ref="C177" r:id="rId95" display="http://volcano.si.edu/volcano.cfm?vn=264080"/>
    <hyperlink ref="C159" r:id="rId96" display="http://volcano.si.edu/volcano.cfm?vn=266070"/>
    <hyperlink ref="C157" r:id="rId97" display="http://volcano.si.edu/volcano.cfm?vn=271030"/>
    <hyperlink ref="C156" r:id="rId98" display="http://volcano.si.edu/volcano.cfm?vn=272010"/>
    <hyperlink ref="C155" r:id="rId99" display="http://volcano.si.edu/volcano.cfm?vn=272020"/>
    <hyperlink ref="C154" r:id="rId100" display="http://volcano.si.edu/volcano.cfm?vn=272070"/>
    <hyperlink ref="C152" r:id="rId101" display="http://volcano.si.edu/volcano.cfm?vn=273020"/>
    <hyperlink ref="C149" r:id="rId102" display="http://volcano.si.edu/volcano.cfm?vn=273060"/>
    <hyperlink ref="C151" r:id="rId103" display="http://volcano.si.edu/volcano.cfm?vn=273801"/>
    <hyperlink ref="C148" r:id="rId104" display="http://volcano.si.edu/volcano.cfm?vn=281031"/>
    <hyperlink ref="C147" r:id="rId105" display="http://volcano.si.edu/volcano.cfm?vn=282070"/>
    <hyperlink ref="C145" r:id="rId106" display="http://volcano.si.edu/volcano.cfm?vn=282120"/>
    <hyperlink ref="C143" r:id="rId107" display="http://volcano.si.edu/volcano.cfm?vn=282130"/>
    <hyperlink ref="C141" r:id="rId108" display="http://volcano.si.edu/volcano.cfm?vn=283151"/>
    <hyperlink ref="C139" r:id="rId109" display="http://volcano.si.edu/volcano.cfm?vn=283210"/>
    <hyperlink ref="C138" r:id="rId110" display="http://volcano.si.edu/volcano.cfm?vn=283230"/>
    <hyperlink ref="C137" r:id="rId111" display="http://volcano.si.edu/volcano.cfm?vn=283240"/>
    <hyperlink ref="C136" r:id="rId112" display="http://volcano.si.edu/volcano.cfm?vn=283250"/>
    <hyperlink ref="C140" r:id="rId113" display="http://volcano.si.edu/volcano.cfm?vn=283879"/>
    <hyperlink ref="C142" r:id="rId114" display="http://volcano.si.edu/volcano.cfm?vn=284050"/>
    <hyperlink ref="C135" r:id="rId115" display="http://volcano.si.edu/volcano.cfm?vn=285805"/>
    <hyperlink ref="C130" r:id="rId116" display="http://volcano.si.edu/volcano.cfm?vn=290020"/>
    <hyperlink ref="C129" r:id="rId117" display="http://volcano.si.edu/volcano.cfm?vn=290080"/>
    <hyperlink ref="C134" r:id="rId118" display="http://volcano.si.edu/volcano.cfm?vn=300022"/>
    <hyperlink ref="C133" r:id="rId119" display="http://volcano.si.edu/volcano.cfm?vn=300060"/>
    <hyperlink ref="C106" r:id="rId120" display="http://volcano.si.edu/volcano.cfm?vn=341030"/>
    <hyperlink ref="C109" r:id="rId121" display="http://volcano.si.edu/volcano.cfm?vn=341093"/>
    <hyperlink ref="C107" r:id="rId122" display="http://volcano.si.edu/volcano.cfm?vn=341820"/>
    <hyperlink ref="C108" r:id="rId123" display="http://volcano.si.edu/volcano.cfm?vn=341824"/>
    <hyperlink ref="C114" r:id="rId124" display="http://volcano.si.edu/volcano.cfm?vn=342030"/>
    <hyperlink ref="C116" r:id="rId125" display="http://volcano.si.edu/volcano.cfm?vn=342110"/>
    <hyperlink ref="C115" r:id="rId126" display="http://volcano.si.edu/volcano.cfm?vn=342180"/>
    <hyperlink ref="C112" r:id="rId127" display="http://volcano.si.edu/volcano.cfm?vn=343010"/>
    <hyperlink ref="C113" r:id="rId128" display="http://volcano.si.edu/volcano.cfm?vn=343080"/>
    <hyperlink ref="C118" r:id="rId129" display="http://volcano.si.edu/volcano.cfm?vn=344040"/>
    <hyperlink ref="C119" r:id="rId130" display="http://volcano.si.edu/volcano.cfm?vn=344090"/>
    <hyperlink ref="C110" r:id="rId131" display="http://volcano.si.edu/volcano.cfm?vn=345020"/>
    <hyperlink ref="C111" r:id="rId132" display="http://volcano.si.edu/volcano.cfm?vn=345030"/>
    <hyperlink ref="C122" r:id="rId133" display="http://volcano.si.edu/volcano.cfm?vn=355030"/>
    <hyperlink ref="C124" r:id="rId134" display="http://volcano.si.edu/volcano.cfm?vn=355090"/>
    <hyperlink ref="C126" r:id="rId135" display="http://volcano.si.edu/volcano.cfm?vn=357070"/>
    <hyperlink ref="C128" r:id="rId136" display="http://volcano.si.edu/volcano.cfm?vn=357090"/>
    <hyperlink ref="C127" r:id="rId137" display="http://volcano.si.edu/volcano.cfm?vn=357093"/>
    <hyperlink ref="C121" r:id="rId138" display="http://volcano.si.edu/volcano.cfm?vn=360060"/>
    <hyperlink ref="C120" r:id="rId139" display="http://volcano.si.edu/volcano.cfm?vn=360101"/>
    <hyperlink ref="C125" r:id="rId140" display="http://volcano.si.edu/volcano.cfm?vn=355090"/>
    <hyperlink ref="C144" r:id="rId141" display="http://volcano.si.edu/volcano.cfm?vn=282120"/>
    <hyperlink ref="C161" r:id="rId142" display="http://volcano.si.edu/volcano.cfm?vn=261110"/>
    <hyperlink ref="C182" r:id="rId143" display="http://volcano.si.edu/volcano.cfm?vn=241060"/>
    <hyperlink ref="C185" r:id="rId144" display="http://volcano.si.edu/volcano.cfm?vn=241061"/>
    <hyperlink ref="C186" r:id="rId145" display="http://volcano.si.edu/volcano.cfm?vn=241061"/>
    <hyperlink ref="C184" r:id="rId146" display="http://volcano.si.edu/volcano.cfm?vn=241061"/>
    <hyperlink ref="C183" r:id="rId147" display="http://volcano.si.edu/volcano.cfm?vn=241061"/>
    <hyperlink ref="C188" r:id="rId148" display="http://volcano.si.edu/volcano.cfm?vn=211800"/>
    <hyperlink ref="C158" r:id="rId149" display="http://volcano.si.edu/volcano.cfm?vn=266070"/>
    <hyperlink ref="C117" r:id="rId150" display="http://volcano.si.edu/volcano.cfm?vn=342120"/>
    <hyperlink ref="C153" r:id="rId151" display="http://volcano.si.edu/volcano.cfm?vn=272070"/>
    <hyperlink ref="C146" r:id="rId152" display="http://volcano.si.edu/volcano.cfm?vn=282090"/>
    <hyperlink ref="C162" r:id="rId153" display="http://volcano.si.edu/volcano.cfm?vn=261110"/>
    <hyperlink ref="C150" r:id="rId154" display="http://volcano.si.edu/volcano.cfm?vn=273060"/>
    <hyperlink ref="C163" r:id="rId155" display="http://volcano.si.edu/volcano.cfm?vn=2611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selection activeCell="C5" sqref="C5"/>
    </sheetView>
  </sheetViews>
  <sheetFormatPr defaultColWidth="8.85546875" defaultRowHeight="15" x14ac:dyDescent="0.25"/>
  <cols>
    <col min="1" max="1" width="20.7109375" style="28" customWidth="1"/>
    <col min="2" max="6" width="8.85546875" style="28"/>
  </cols>
  <sheetData>
    <row r="1" spans="1:3" x14ac:dyDescent="0.25">
      <c r="A1" s="95" t="s">
        <v>667</v>
      </c>
      <c r="C1" s="28" t="s">
        <v>764</v>
      </c>
    </row>
    <row r="4" spans="1:3" x14ac:dyDescent="0.25">
      <c r="A4" s="96" t="s">
        <v>0</v>
      </c>
      <c r="C4" s="28" t="s">
        <v>1079</v>
      </c>
    </row>
    <row r="5" spans="1:3" x14ac:dyDescent="0.25">
      <c r="A5" s="92" t="s">
        <v>1</v>
      </c>
      <c r="C5" s="28" t="s">
        <v>668</v>
      </c>
    </row>
    <row r="6" spans="1:3" x14ac:dyDescent="0.25">
      <c r="A6" s="92" t="s">
        <v>2</v>
      </c>
      <c r="C6" s="28" t="s">
        <v>669</v>
      </c>
    </row>
    <row r="7" spans="1:3" x14ac:dyDescent="0.25">
      <c r="A7" s="96" t="s">
        <v>3</v>
      </c>
      <c r="C7" s="28" t="s">
        <v>670</v>
      </c>
    </row>
    <row r="8" spans="1:3" x14ac:dyDescent="0.25">
      <c r="A8" s="96" t="s">
        <v>4</v>
      </c>
      <c r="C8" s="28" t="s">
        <v>671</v>
      </c>
    </row>
    <row r="9" spans="1:3" x14ac:dyDescent="0.25">
      <c r="A9" s="96" t="s">
        <v>5</v>
      </c>
      <c r="C9" s="28" t="s">
        <v>672</v>
      </c>
    </row>
    <row r="10" spans="1:3" x14ac:dyDescent="0.25">
      <c r="A10" s="96" t="s">
        <v>6</v>
      </c>
      <c r="C10" s="28" t="s">
        <v>673</v>
      </c>
    </row>
    <row r="11" spans="1:3" x14ac:dyDescent="0.25">
      <c r="A11" s="96" t="s">
        <v>7</v>
      </c>
      <c r="C11" s="28" t="s">
        <v>674</v>
      </c>
    </row>
    <row r="12" spans="1:3" x14ac:dyDescent="0.25">
      <c r="A12" s="96" t="s">
        <v>8</v>
      </c>
      <c r="C12" s="28" t="s">
        <v>675</v>
      </c>
    </row>
    <row r="13" spans="1:3" ht="15" customHeight="1" x14ac:dyDescent="0.25">
      <c r="A13" s="92" t="s">
        <v>9</v>
      </c>
      <c r="C13" s="28" t="s">
        <v>676</v>
      </c>
    </row>
    <row r="14" spans="1:3" ht="15" customHeight="1" x14ac:dyDescent="0.25">
      <c r="A14" s="92" t="s">
        <v>10</v>
      </c>
      <c r="C14" s="28" t="s">
        <v>677</v>
      </c>
    </row>
    <row r="15" spans="1:3" ht="15" customHeight="1" x14ac:dyDescent="0.25">
      <c r="A15" s="92" t="s">
        <v>11</v>
      </c>
      <c r="C15" s="28" t="s">
        <v>678</v>
      </c>
    </row>
    <row r="16" spans="1:3" ht="15.75" x14ac:dyDescent="0.25">
      <c r="A16" s="97" t="s">
        <v>12</v>
      </c>
      <c r="C16" s="28" t="s">
        <v>679</v>
      </c>
    </row>
    <row r="17" spans="1:3" ht="15.75" x14ac:dyDescent="0.25">
      <c r="A17" s="97" t="s">
        <v>13</v>
      </c>
      <c r="C17" s="28" t="s">
        <v>680</v>
      </c>
    </row>
    <row r="18" spans="1:3" ht="15.75" x14ac:dyDescent="0.25">
      <c r="A18" s="97" t="s">
        <v>14</v>
      </c>
      <c r="C18" s="28" t="s">
        <v>681</v>
      </c>
    </row>
    <row r="19" spans="1:3" ht="15.75" x14ac:dyDescent="0.25">
      <c r="A19" s="97" t="s">
        <v>15</v>
      </c>
      <c r="C19" s="28" t="s">
        <v>682</v>
      </c>
    </row>
    <row r="20" spans="1:3" ht="15.75" x14ac:dyDescent="0.25">
      <c r="A20" s="98" t="s">
        <v>16</v>
      </c>
      <c r="C20" s="28" t="s">
        <v>683</v>
      </c>
    </row>
    <row r="21" spans="1:3" ht="15.75" x14ac:dyDescent="0.25">
      <c r="A21" s="99" t="s">
        <v>17</v>
      </c>
      <c r="C21" s="28" t="s">
        <v>684</v>
      </c>
    </row>
    <row r="22" spans="1:3" ht="15.75" x14ac:dyDescent="0.25">
      <c r="A22" s="100" t="s">
        <v>18</v>
      </c>
      <c r="C22" s="28" t="s">
        <v>685</v>
      </c>
    </row>
    <row r="23" spans="1:3" ht="15.75" x14ac:dyDescent="0.25">
      <c r="A23" s="101" t="s">
        <v>19</v>
      </c>
      <c r="C23" s="28" t="s">
        <v>686</v>
      </c>
    </row>
    <row r="24" spans="1:3" ht="15.75" x14ac:dyDescent="0.25">
      <c r="A24" s="101" t="s">
        <v>20</v>
      </c>
      <c r="C24" s="28" t="s">
        <v>687</v>
      </c>
    </row>
    <row r="25" spans="1:3" ht="15.75" x14ac:dyDescent="0.25">
      <c r="A25" s="101" t="s">
        <v>21</v>
      </c>
      <c r="C25" s="28" t="s">
        <v>688</v>
      </c>
    </row>
    <row r="26" spans="1:3" ht="15.75" x14ac:dyDescent="0.25">
      <c r="A26" s="101" t="s">
        <v>22</v>
      </c>
      <c r="C26" s="28" t="s">
        <v>689</v>
      </c>
    </row>
    <row r="27" spans="1:3" ht="15.75" x14ac:dyDescent="0.25">
      <c r="A27" s="101" t="s">
        <v>23</v>
      </c>
      <c r="C27" s="28" t="s">
        <v>690</v>
      </c>
    </row>
    <row r="28" spans="1:3" ht="15.75" x14ac:dyDescent="0.25">
      <c r="A28" s="101" t="s">
        <v>24</v>
      </c>
      <c r="C28" s="28" t="s">
        <v>691</v>
      </c>
    </row>
    <row r="29" spans="1:3" ht="15.75" x14ac:dyDescent="0.25">
      <c r="A29" s="101" t="s">
        <v>25</v>
      </c>
      <c r="C29" s="28" t="s">
        <v>692</v>
      </c>
    </row>
    <row r="30" spans="1:3" ht="15.75" x14ac:dyDescent="0.25">
      <c r="A30" s="101" t="s">
        <v>26</v>
      </c>
      <c r="C30" s="28" t="s">
        <v>693</v>
      </c>
    </row>
    <row r="31" spans="1:3" ht="15.75" x14ac:dyDescent="0.25">
      <c r="A31" s="101" t="s">
        <v>27</v>
      </c>
      <c r="C31" s="28" t="s">
        <v>694</v>
      </c>
    </row>
    <row r="32" spans="1:3" ht="15.75" x14ac:dyDescent="0.25">
      <c r="A32" s="102" t="s">
        <v>28</v>
      </c>
      <c r="C32" s="28" t="s">
        <v>695</v>
      </c>
    </row>
    <row r="33" spans="1:12" ht="15.75" x14ac:dyDescent="0.25">
      <c r="A33" s="102" t="s">
        <v>29</v>
      </c>
      <c r="C33" s="28" t="s">
        <v>696</v>
      </c>
    </row>
    <row r="34" spans="1:12" ht="15.75" x14ac:dyDescent="0.25">
      <c r="A34" s="102" t="s">
        <v>30</v>
      </c>
      <c r="C34" s="28" t="s">
        <v>697</v>
      </c>
    </row>
    <row r="35" spans="1:12" x14ac:dyDescent="0.25">
      <c r="A35" s="2" t="s">
        <v>31</v>
      </c>
      <c r="C35" s="28" t="s">
        <v>698</v>
      </c>
    </row>
    <row r="36" spans="1:12" x14ac:dyDescent="0.25">
      <c r="A36" s="2" t="s">
        <v>32</v>
      </c>
      <c r="C36" s="28" t="s">
        <v>699</v>
      </c>
    </row>
    <row r="37" spans="1:12" x14ac:dyDescent="0.25">
      <c r="A37" s="2" t="s">
        <v>33</v>
      </c>
      <c r="C37" s="28" t="s">
        <v>700</v>
      </c>
    </row>
    <row r="38" spans="1:12" x14ac:dyDescent="0.25">
      <c r="A38" s="2" t="s">
        <v>34</v>
      </c>
      <c r="C38" s="28" t="s">
        <v>701</v>
      </c>
    </row>
    <row r="39" spans="1:12" x14ac:dyDescent="0.25">
      <c r="A39" s="2" t="s">
        <v>35</v>
      </c>
      <c r="C39" s="28" t="s">
        <v>702</v>
      </c>
    </row>
    <row r="40" spans="1:12" x14ac:dyDescent="0.25">
      <c r="A40" s="2" t="s">
        <v>36</v>
      </c>
      <c r="C40" s="28" t="s">
        <v>703</v>
      </c>
    </row>
    <row r="41" spans="1:12" x14ac:dyDescent="0.25">
      <c r="A41" s="2" t="s">
        <v>37</v>
      </c>
      <c r="C41" s="28" t="s">
        <v>704</v>
      </c>
    </row>
    <row r="42" spans="1:12" x14ac:dyDescent="0.25">
      <c r="A42" s="2" t="s">
        <v>38</v>
      </c>
      <c r="C42" s="28" t="s">
        <v>705</v>
      </c>
    </row>
    <row r="43" spans="1:12" x14ac:dyDescent="0.25">
      <c r="A43" s="2" t="s">
        <v>39</v>
      </c>
      <c r="C43" s="28" t="s">
        <v>706</v>
      </c>
    </row>
    <row r="44" spans="1:12" x14ac:dyDescent="0.25">
      <c r="A44" s="2" t="s">
        <v>40</v>
      </c>
      <c r="C44" s="28" t="s">
        <v>707</v>
      </c>
    </row>
    <row r="45" spans="1:12" x14ac:dyDescent="0.25">
      <c r="A45" s="2" t="s">
        <v>41</v>
      </c>
      <c r="C45" s="103" t="s">
        <v>708</v>
      </c>
      <c r="D45" s="103"/>
      <c r="E45" s="103"/>
      <c r="F45" s="103"/>
      <c r="G45" s="1"/>
      <c r="H45" s="1"/>
      <c r="I45" s="1"/>
      <c r="J45" s="1"/>
      <c r="K45" s="1"/>
      <c r="L45" s="1"/>
    </row>
    <row r="46" spans="1:12" x14ac:dyDescent="0.25">
      <c r="A46" s="2"/>
      <c r="C46" s="103" t="s">
        <v>709</v>
      </c>
      <c r="D46" s="103"/>
      <c r="E46" s="103"/>
      <c r="F46" s="103"/>
      <c r="G46" s="1"/>
      <c r="H46" s="1"/>
      <c r="I46" s="1"/>
      <c r="J46" s="1"/>
      <c r="K46" s="1"/>
      <c r="L46" s="1"/>
    </row>
    <row r="47" spans="1:12" x14ac:dyDescent="0.25">
      <c r="A47" s="2"/>
      <c r="C47" s="103" t="s">
        <v>710</v>
      </c>
      <c r="D47" s="103"/>
      <c r="E47" s="103"/>
      <c r="F47" s="103"/>
      <c r="G47" s="1"/>
      <c r="H47" s="1"/>
      <c r="I47" s="1"/>
      <c r="J47" s="1"/>
      <c r="K47" s="1"/>
      <c r="L47" s="1"/>
    </row>
    <row r="48" spans="1:12" x14ac:dyDescent="0.25">
      <c r="A48" s="2"/>
      <c r="C48" s="103" t="s">
        <v>711</v>
      </c>
      <c r="D48" s="103"/>
      <c r="E48" s="103"/>
      <c r="F48" s="103"/>
      <c r="G48" s="1"/>
      <c r="H48" s="1"/>
      <c r="I48" s="1"/>
      <c r="J48" s="1"/>
      <c r="K48" s="1"/>
      <c r="L48" s="1"/>
    </row>
    <row r="49" spans="1:3" x14ac:dyDescent="0.25">
      <c r="A49" s="2" t="s">
        <v>42</v>
      </c>
      <c r="C49" s="28" t="s">
        <v>712</v>
      </c>
    </row>
    <row r="50" spans="1:3" x14ac:dyDescent="0.25">
      <c r="A50" s="27" t="s">
        <v>43</v>
      </c>
      <c r="C50" s="28" t="s">
        <v>713</v>
      </c>
    </row>
    <row r="51" spans="1:3" ht="15" customHeight="1" x14ac:dyDescent="0.25">
      <c r="A51" s="93" t="s">
        <v>44</v>
      </c>
      <c r="C51" s="28" t="s">
        <v>714</v>
      </c>
    </row>
    <row r="52" spans="1:3" ht="15" customHeight="1" x14ac:dyDescent="0.25">
      <c r="A52" s="93" t="s">
        <v>45</v>
      </c>
      <c r="C52" s="28" t="s">
        <v>715</v>
      </c>
    </row>
    <row r="53" spans="1:3" ht="15.75" x14ac:dyDescent="0.25">
      <c r="A53" s="94" t="s">
        <v>46</v>
      </c>
      <c r="C53" s="28" t="s">
        <v>716</v>
      </c>
    </row>
    <row r="54" spans="1:3" ht="15.75" x14ac:dyDescent="0.25">
      <c r="A54" s="90" t="s">
        <v>47</v>
      </c>
      <c r="C54" s="28" t="s">
        <v>717</v>
      </c>
    </row>
    <row r="55" spans="1:3" ht="15.75" x14ac:dyDescent="0.25">
      <c r="A55" s="97" t="s">
        <v>48</v>
      </c>
      <c r="C55" s="28" t="s">
        <v>718</v>
      </c>
    </row>
    <row r="57" spans="1:3" ht="26.25" x14ac:dyDescent="0.25">
      <c r="A57" s="104" t="s">
        <v>49</v>
      </c>
    </row>
    <row r="58" spans="1:3" ht="15.75" x14ac:dyDescent="0.25">
      <c r="A58" s="97" t="s">
        <v>12</v>
      </c>
      <c r="C58" s="28" t="s">
        <v>719</v>
      </c>
    </row>
    <row r="59" spans="1:3" ht="15.75" x14ac:dyDescent="0.25">
      <c r="A59" s="105" t="s">
        <v>50</v>
      </c>
      <c r="C59" s="28" t="s">
        <v>720</v>
      </c>
    </row>
    <row r="60" spans="1:3" ht="15.75" x14ac:dyDescent="0.25">
      <c r="A60" s="106" t="s">
        <v>51</v>
      </c>
      <c r="C60" s="28" t="s">
        <v>721</v>
      </c>
    </row>
    <row r="61" spans="1:3" ht="15.75" x14ac:dyDescent="0.25">
      <c r="A61" s="97" t="s">
        <v>52</v>
      </c>
      <c r="C61" s="28" t="s">
        <v>722</v>
      </c>
    </row>
    <row r="62" spans="1:3" ht="15.75" x14ac:dyDescent="0.25">
      <c r="A62" s="97" t="s">
        <v>53</v>
      </c>
      <c r="C62" s="28" t="s">
        <v>723</v>
      </c>
    </row>
    <row r="63" spans="1:3" ht="15.75" x14ac:dyDescent="0.25">
      <c r="A63" s="97" t="s">
        <v>16</v>
      </c>
      <c r="C63" s="28" t="s">
        <v>724</v>
      </c>
    </row>
    <row r="64" spans="1:3" ht="15.75" x14ac:dyDescent="0.25">
      <c r="A64" s="99" t="s">
        <v>54</v>
      </c>
      <c r="C64" s="28" t="s">
        <v>765</v>
      </c>
    </row>
    <row r="65" spans="1:3" ht="15.75" x14ac:dyDescent="0.25">
      <c r="A65" s="99" t="s">
        <v>17</v>
      </c>
      <c r="C65" s="28" t="s">
        <v>725</v>
      </c>
    </row>
    <row r="66" spans="1:3" ht="15.75" x14ac:dyDescent="0.25">
      <c r="A66" s="100" t="s">
        <v>18</v>
      </c>
      <c r="C66" s="28" t="s">
        <v>726</v>
      </c>
    </row>
    <row r="67" spans="1:3" ht="15.75" x14ac:dyDescent="0.25">
      <c r="A67" s="101" t="s">
        <v>55</v>
      </c>
      <c r="C67" s="28" t="s">
        <v>727</v>
      </c>
    </row>
    <row r="68" spans="1:3" ht="15.75" x14ac:dyDescent="0.25">
      <c r="A68" s="101" t="s">
        <v>20</v>
      </c>
      <c r="C68" s="28" t="s">
        <v>728</v>
      </c>
    </row>
    <row r="69" spans="1:3" ht="15.75" x14ac:dyDescent="0.25">
      <c r="A69" s="101" t="s">
        <v>21</v>
      </c>
      <c r="C69" s="28" t="s">
        <v>729</v>
      </c>
    </row>
    <row r="70" spans="1:3" ht="15.75" x14ac:dyDescent="0.25">
      <c r="A70" s="101" t="s">
        <v>22</v>
      </c>
      <c r="C70" s="28" t="s">
        <v>730</v>
      </c>
    </row>
    <row r="71" spans="1:3" ht="15.75" x14ac:dyDescent="0.25">
      <c r="A71" s="101" t="s">
        <v>23</v>
      </c>
      <c r="C71" s="28" t="s">
        <v>731</v>
      </c>
    </row>
    <row r="72" spans="1:3" ht="15.75" x14ac:dyDescent="0.25">
      <c r="A72" s="101" t="s">
        <v>24</v>
      </c>
      <c r="C72" s="28" t="s">
        <v>732</v>
      </c>
    </row>
    <row r="73" spans="1:3" ht="15.75" x14ac:dyDescent="0.25">
      <c r="A73" s="101" t="s">
        <v>25</v>
      </c>
      <c r="C73" s="28" t="s">
        <v>733</v>
      </c>
    </row>
    <row r="74" spans="1:3" ht="15.75" x14ac:dyDescent="0.25">
      <c r="A74" s="101" t="s">
        <v>26</v>
      </c>
      <c r="C74" s="28" t="s">
        <v>734</v>
      </c>
    </row>
    <row r="75" spans="1:3" ht="15.75" x14ac:dyDescent="0.25">
      <c r="A75" s="101" t="s">
        <v>27</v>
      </c>
      <c r="C75" s="28" t="s">
        <v>735</v>
      </c>
    </row>
    <row r="76" spans="1:3" ht="15.75" x14ac:dyDescent="0.25">
      <c r="A76" s="102" t="s">
        <v>28</v>
      </c>
      <c r="C76" s="28" t="s">
        <v>736</v>
      </c>
    </row>
    <row r="77" spans="1:3" ht="15.75" x14ac:dyDescent="0.25">
      <c r="A77" s="102" t="s">
        <v>29</v>
      </c>
      <c r="C77" s="28" t="s">
        <v>737</v>
      </c>
    </row>
    <row r="78" spans="1:3" ht="15.75" x14ac:dyDescent="0.25">
      <c r="A78" s="102" t="s">
        <v>30</v>
      </c>
      <c r="C78" s="28" t="s">
        <v>738</v>
      </c>
    </row>
    <row r="79" spans="1:3" x14ac:dyDescent="0.25">
      <c r="A79" s="2" t="s">
        <v>31</v>
      </c>
      <c r="C79" s="28" t="s">
        <v>698</v>
      </c>
    </row>
    <row r="80" spans="1:3" x14ac:dyDescent="0.25">
      <c r="A80" s="2" t="s">
        <v>32</v>
      </c>
      <c r="C80" s="28" t="s">
        <v>699</v>
      </c>
    </row>
    <row r="81" spans="1:3" x14ac:dyDescent="0.25">
      <c r="A81" s="2" t="s">
        <v>33</v>
      </c>
      <c r="C81" s="28" t="s">
        <v>700</v>
      </c>
    </row>
    <row r="82" spans="1:3" x14ac:dyDescent="0.25">
      <c r="A82" s="2" t="s">
        <v>34</v>
      </c>
      <c r="C82" s="28" t="s">
        <v>701</v>
      </c>
    </row>
    <row r="83" spans="1:3" x14ac:dyDescent="0.25">
      <c r="A83" s="2" t="s">
        <v>35</v>
      </c>
      <c r="C83" s="28" t="s">
        <v>702</v>
      </c>
    </row>
    <row r="84" spans="1:3" x14ac:dyDescent="0.25">
      <c r="A84" s="2" t="s">
        <v>36</v>
      </c>
      <c r="C84" s="28" t="s">
        <v>703</v>
      </c>
    </row>
    <row r="85" spans="1:3" x14ac:dyDescent="0.25">
      <c r="A85" s="2" t="s">
        <v>37</v>
      </c>
      <c r="C85" s="28" t="s">
        <v>704</v>
      </c>
    </row>
    <row r="86" spans="1:3" x14ac:dyDescent="0.25">
      <c r="A86" s="2" t="s">
        <v>38</v>
      </c>
      <c r="C86" s="28" t="s">
        <v>705</v>
      </c>
    </row>
    <row r="87" spans="1:3" x14ac:dyDescent="0.25">
      <c r="A87" s="2" t="s">
        <v>39</v>
      </c>
      <c r="C87" s="28" t="s">
        <v>739</v>
      </c>
    </row>
    <row r="88" spans="1:3" x14ac:dyDescent="0.25">
      <c r="A88" s="2" t="s">
        <v>40</v>
      </c>
      <c r="C88" s="28" t="s">
        <v>707</v>
      </c>
    </row>
    <row r="89" spans="1:3" x14ac:dyDescent="0.25">
      <c r="A89" s="2" t="s">
        <v>41</v>
      </c>
      <c r="C89" s="103" t="s">
        <v>740</v>
      </c>
    </row>
    <row r="90" spans="1:3" x14ac:dyDescent="0.25">
      <c r="A90" s="2"/>
      <c r="C90" s="103" t="s">
        <v>709</v>
      </c>
    </row>
    <row r="91" spans="1:3" x14ac:dyDescent="0.25">
      <c r="A91" s="2"/>
      <c r="C91" s="103" t="s">
        <v>710</v>
      </c>
    </row>
    <row r="92" spans="1:3" x14ac:dyDescent="0.25">
      <c r="A92" s="2"/>
      <c r="C92" s="103" t="s">
        <v>711</v>
      </c>
    </row>
    <row r="93" spans="1:3" x14ac:dyDescent="0.25">
      <c r="A93" s="2" t="s">
        <v>42</v>
      </c>
      <c r="C93" s="28" t="s">
        <v>712</v>
      </c>
    </row>
    <row r="94" spans="1:3" x14ac:dyDescent="0.25">
      <c r="A94" s="27" t="s">
        <v>43</v>
      </c>
      <c r="C94" s="28" t="s">
        <v>713</v>
      </c>
    </row>
    <row r="95" spans="1:3" ht="15" customHeight="1" x14ac:dyDescent="0.25">
      <c r="A95" s="93" t="s">
        <v>44</v>
      </c>
      <c r="C95" s="28" t="s">
        <v>741</v>
      </c>
    </row>
    <row r="96" spans="1:3" ht="15" customHeight="1" x14ac:dyDescent="0.25">
      <c r="A96" s="93" t="s">
        <v>45</v>
      </c>
      <c r="C96" s="28" t="s">
        <v>742</v>
      </c>
    </row>
    <row r="97" spans="1:3" ht="15" customHeight="1" x14ac:dyDescent="0.25">
      <c r="A97" s="93" t="s">
        <v>46</v>
      </c>
      <c r="C97" s="28" t="s">
        <v>743</v>
      </c>
    </row>
    <row r="98" spans="1:3" ht="15.75" x14ac:dyDescent="0.25">
      <c r="A98" s="101" t="s">
        <v>56</v>
      </c>
      <c r="C98" s="28" t="s">
        <v>744</v>
      </c>
    </row>
    <row r="99" spans="1:3" ht="15.75" x14ac:dyDescent="0.25">
      <c r="A99" s="90" t="s">
        <v>47</v>
      </c>
      <c r="C99" s="28" t="s">
        <v>745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2"/>
  <sheetViews>
    <sheetView topLeftCell="A301" workbookViewId="0">
      <selection activeCellId="1" sqref="A1:A332 A1"/>
    </sheetView>
  </sheetViews>
  <sheetFormatPr defaultRowHeight="15" x14ac:dyDescent="0.25"/>
  <cols>
    <col min="1" max="1" width="150.7109375" customWidth="1"/>
  </cols>
  <sheetData>
    <row r="1" spans="1:1" x14ac:dyDescent="0.25">
      <c r="A1" s="107" t="s">
        <v>766</v>
      </c>
    </row>
    <row r="2" spans="1:1" ht="30" x14ac:dyDescent="0.25">
      <c r="A2" s="107" t="s">
        <v>767</v>
      </c>
    </row>
    <row r="3" spans="1:1" ht="45" x14ac:dyDescent="0.25">
      <c r="A3" s="107" t="s">
        <v>768</v>
      </c>
    </row>
    <row r="4" spans="1:1" ht="30" x14ac:dyDescent="0.25">
      <c r="A4" s="107" t="s">
        <v>769</v>
      </c>
    </row>
    <row r="5" spans="1:1" ht="30" x14ac:dyDescent="0.25">
      <c r="A5" s="107" t="s">
        <v>770</v>
      </c>
    </row>
    <row r="6" spans="1:1" ht="30" x14ac:dyDescent="0.25">
      <c r="A6" s="107" t="s">
        <v>771</v>
      </c>
    </row>
    <row r="7" spans="1:1" ht="30" x14ac:dyDescent="0.25">
      <c r="A7" s="107" t="s">
        <v>772</v>
      </c>
    </row>
    <row r="8" spans="1:1" ht="30" x14ac:dyDescent="0.25">
      <c r="A8" s="108" t="s">
        <v>773</v>
      </c>
    </row>
    <row r="9" spans="1:1" ht="30" x14ac:dyDescent="0.25">
      <c r="A9" s="107" t="s">
        <v>774</v>
      </c>
    </row>
    <row r="10" spans="1:1" x14ac:dyDescent="0.25">
      <c r="A10" s="107" t="s">
        <v>775</v>
      </c>
    </row>
    <row r="11" spans="1:1" ht="30" x14ac:dyDescent="0.25">
      <c r="A11" s="109" t="s">
        <v>776</v>
      </c>
    </row>
    <row r="12" spans="1:1" ht="30" x14ac:dyDescent="0.25">
      <c r="A12" s="107" t="s">
        <v>777</v>
      </c>
    </row>
    <row r="13" spans="1:1" ht="30" x14ac:dyDescent="0.25">
      <c r="A13" s="107" t="s">
        <v>778</v>
      </c>
    </row>
    <row r="14" spans="1:1" x14ac:dyDescent="0.25">
      <c r="A14" s="107" t="s">
        <v>779</v>
      </c>
    </row>
    <row r="15" spans="1:1" x14ac:dyDescent="0.25">
      <c r="A15" s="107" t="s">
        <v>780</v>
      </c>
    </row>
    <row r="16" spans="1:1" x14ac:dyDescent="0.25">
      <c r="A16" s="107" t="s">
        <v>781</v>
      </c>
    </row>
    <row r="17" spans="1:1" x14ac:dyDescent="0.25">
      <c r="A17" s="107" t="s">
        <v>782</v>
      </c>
    </row>
    <row r="18" spans="1:1" ht="30" x14ac:dyDescent="0.25">
      <c r="A18" s="107" t="s">
        <v>783</v>
      </c>
    </row>
    <row r="19" spans="1:1" x14ac:dyDescent="0.25">
      <c r="A19" s="108" t="s">
        <v>784</v>
      </c>
    </row>
    <row r="20" spans="1:1" x14ac:dyDescent="0.25">
      <c r="A20" s="107" t="s">
        <v>785</v>
      </c>
    </row>
    <row r="21" spans="1:1" x14ac:dyDescent="0.25">
      <c r="A21" s="107" t="s">
        <v>785</v>
      </c>
    </row>
    <row r="22" spans="1:1" ht="30" x14ac:dyDescent="0.25">
      <c r="A22" s="107" t="s">
        <v>786</v>
      </c>
    </row>
    <row r="23" spans="1:1" x14ac:dyDescent="0.25">
      <c r="A23" s="107" t="s">
        <v>787</v>
      </c>
    </row>
    <row r="24" spans="1:1" ht="30" x14ac:dyDescent="0.25">
      <c r="A24" s="107" t="s">
        <v>788</v>
      </c>
    </row>
    <row r="25" spans="1:1" x14ac:dyDescent="0.25">
      <c r="A25" s="107" t="s">
        <v>789</v>
      </c>
    </row>
    <row r="26" spans="1:1" ht="30" x14ac:dyDescent="0.25">
      <c r="A26" s="107" t="s">
        <v>790</v>
      </c>
    </row>
    <row r="27" spans="1:1" x14ac:dyDescent="0.25">
      <c r="A27" s="107" t="s">
        <v>791</v>
      </c>
    </row>
    <row r="28" spans="1:1" ht="30" x14ac:dyDescent="0.25">
      <c r="A28" s="107" t="s">
        <v>792</v>
      </c>
    </row>
    <row r="29" spans="1:1" ht="45" x14ac:dyDescent="0.25">
      <c r="A29" s="107" t="s">
        <v>793</v>
      </c>
    </row>
    <row r="30" spans="1:1" ht="30" x14ac:dyDescent="0.25">
      <c r="A30" s="107" t="s">
        <v>794</v>
      </c>
    </row>
    <row r="31" spans="1:1" ht="30" x14ac:dyDescent="0.25">
      <c r="A31" s="107" t="s">
        <v>794</v>
      </c>
    </row>
    <row r="32" spans="1:1" x14ac:dyDescent="0.25">
      <c r="A32" s="107" t="s">
        <v>795</v>
      </c>
    </row>
    <row r="33" spans="1:1" x14ac:dyDescent="0.25">
      <c r="A33" s="107" t="s">
        <v>796</v>
      </c>
    </row>
    <row r="34" spans="1:1" x14ac:dyDescent="0.25">
      <c r="A34" s="107" t="s">
        <v>797</v>
      </c>
    </row>
    <row r="35" spans="1:1" x14ac:dyDescent="0.25">
      <c r="A35" s="107" t="s">
        <v>797</v>
      </c>
    </row>
    <row r="36" spans="1:1" ht="30" x14ac:dyDescent="0.25">
      <c r="A36" s="107" t="s">
        <v>798</v>
      </c>
    </row>
    <row r="37" spans="1:1" x14ac:dyDescent="0.25">
      <c r="A37" s="107" t="s">
        <v>799</v>
      </c>
    </row>
    <row r="38" spans="1:1" x14ac:dyDescent="0.25">
      <c r="A38" s="107" t="s">
        <v>800</v>
      </c>
    </row>
    <row r="39" spans="1:1" x14ac:dyDescent="0.25">
      <c r="A39" s="107" t="s">
        <v>801</v>
      </c>
    </row>
    <row r="40" spans="1:1" x14ac:dyDescent="0.25">
      <c r="A40" s="107" t="s">
        <v>801</v>
      </c>
    </row>
    <row r="41" spans="1:1" ht="30" x14ac:dyDescent="0.25">
      <c r="A41" s="107" t="s">
        <v>802</v>
      </c>
    </row>
    <row r="42" spans="1:1" ht="30" x14ac:dyDescent="0.25">
      <c r="A42" s="107" t="s">
        <v>803</v>
      </c>
    </row>
    <row r="43" spans="1:1" ht="30" x14ac:dyDescent="0.25">
      <c r="A43" s="107" t="s">
        <v>804</v>
      </c>
    </row>
    <row r="44" spans="1:1" ht="30" x14ac:dyDescent="0.25">
      <c r="A44" s="107" t="s">
        <v>805</v>
      </c>
    </row>
    <row r="45" spans="1:1" x14ac:dyDescent="0.25">
      <c r="A45" s="107" t="s">
        <v>806</v>
      </c>
    </row>
    <row r="46" spans="1:1" ht="30" x14ac:dyDescent="0.25">
      <c r="A46" s="107" t="s">
        <v>807</v>
      </c>
    </row>
    <row r="47" spans="1:1" ht="30" x14ac:dyDescent="0.25">
      <c r="A47" s="107" t="s">
        <v>808</v>
      </c>
    </row>
    <row r="48" spans="1:1" ht="30" x14ac:dyDescent="0.25">
      <c r="A48" s="107" t="s">
        <v>809</v>
      </c>
    </row>
    <row r="49" spans="1:1" ht="30" x14ac:dyDescent="0.25">
      <c r="A49" s="107" t="s">
        <v>810</v>
      </c>
    </row>
    <row r="50" spans="1:1" x14ac:dyDescent="0.25">
      <c r="A50" s="107" t="s">
        <v>811</v>
      </c>
    </row>
    <row r="51" spans="1:1" x14ac:dyDescent="0.25">
      <c r="A51" s="107" t="s">
        <v>812</v>
      </c>
    </row>
    <row r="52" spans="1:1" x14ac:dyDescent="0.25">
      <c r="A52" s="107" t="s">
        <v>813</v>
      </c>
    </row>
    <row r="53" spans="1:1" x14ac:dyDescent="0.25">
      <c r="A53" s="107" t="s">
        <v>814</v>
      </c>
    </row>
    <row r="54" spans="1:1" x14ac:dyDescent="0.25">
      <c r="A54" s="107" t="s">
        <v>815</v>
      </c>
    </row>
    <row r="55" spans="1:1" x14ac:dyDescent="0.25">
      <c r="A55" s="107" t="s">
        <v>816</v>
      </c>
    </row>
    <row r="56" spans="1:1" ht="32.25" x14ac:dyDescent="0.25">
      <c r="A56" s="107" t="s">
        <v>817</v>
      </c>
    </row>
    <row r="57" spans="1:1" ht="30" x14ac:dyDescent="0.25">
      <c r="A57" s="107" t="s">
        <v>818</v>
      </c>
    </row>
    <row r="58" spans="1:1" ht="30" x14ac:dyDescent="0.25">
      <c r="A58" s="107" t="s">
        <v>819</v>
      </c>
    </row>
    <row r="59" spans="1:1" ht="30" x14ac:dyDescent="0.25">
      <c r="A59" s="107" t="s">
        <v>820</v>
      </c>
    </row>
    <row r="60" spans="1:1" x14ac:dyDescent="0.25">
      <c r="A60" s="107" t="s">
        <v>821</v>
      </c>
    </row>
    <row r="61" spans="1:1" x14ac:dyDescent="0.25">
      <c r="A61" s="107" t="s">
        <v>822</v>
      </c>
    </row>
    <row r="62" spans="1:1" ht="30" x14ac:dyDescent="0.25">
      <c r="A62" s="107" t="s">
        <v>823</v>
      </c>
    </row>
    <row r="63" spans="1:1" ht="30" x14ac:dyDescent="0.25">
      <c r="A63" s="107" t="s">
        <v>824</v>
      </c>
    </row>
    <row r="64" spans="1:1" ht="30" x14ac:dyDescent="0.25">
      <c r="A64" s="107" t="s">
        <v>825</v>
      </c>
    </row>
    <row r="65" spans="1:1" ht="30" x14ac:dyDescent="0.25">
      <c r="A65" s="107" t="s">
        <v>826</v>
      </c>
    </row>
    <row r="66" spans="1:1" ht="30" x14ac:dyDescent="0.25">
      <c r="A66" s="107" t="s">
        <v>827</v>
      </c>
    </row>
    <row r="67" spans="1:1" ht="30" x14ac:dyDescent="0.25">
      <c r="A67" s="107" t="s">
        <v>828</v>
      </c>
    </row>
    <row r="68" spans="1:1" x14ac:dyDescent="0.25">
      <c r="A68" s="107" t="s">
        <v>829</v>
      </c>
    </row>
    <row r="69" spans="1:1" ht="30" x14ac:dyDescent="0.25">
      <c r="A69" s="107" t="s">
        <v>830</v>
      </c>
    </row>
    <row r="70" spans="1:1" ht="30" x14ac:dyDescent="0.25">
      <c r="A70" s="110" t="s">
        <v>831</v>
      </c>
    </row>
    <row r="71" spans="1:1" x14ac:dyDescent="0.25">
      <c r="A71" s="107" t="s">
        <v>832</v>
      </c>
    </row>
    <row r="72" spans="1:1" ht="30" x14ac:dyDescent="0.25">
      <c r="A72" s="107" t="s">
        <v>833</v>
      </c>
    </row>
    <row r="73" spans="1:1" ht="30" x14ac:dyDescent="0.25">
      <c r="A73" s="107" t="s">
        <v>834</v>
      </c>
    </row>
    <row r="74" spans="1:1" ht="30" x14ac:dyDescent="0.25">
      <c r="A74" s="111" t="s">
        <v>835</v>
      </c>
    </row>
    <row r="75" spans="1:1" ht="30" x14ac:dyDescent="0.25">
      <c r="A75" s="107" t="s">
        <v>836</v>
      </c>
    </row>
    <row r="76" spans="1:1" ht="60" x14ac:dyDescent="0.25">
      <c r="A76" s="112" t="s">
        <v>837</v>
      </c>
    </row>
    <row r="77" spans="1:1" ht="30" x14ac:dyDescent="0.25">
      <c r="A77" s="107" t="s">
        <v>838</v>
      </c>
    </row>
    <row r="78" spans="1:1" x14ac:dyDescent="0.25">
      <c r="A78" s="111" t="s">
        <v>839</v>
      </c>
    </row>
    <row r="79" spans="1:1" ht="30" x14ac:dyDescent="0.25">
      <c r="A79" s="107" t="s">
        <v>840</v>
      </c>
    </row>
    <row r="80" spans="1:1" ht="30" x14ac:dyDescent="0.25">
      <c r="A80" s="107" t="s">
        <v>841</v>
      </c>
    </row>
    <row r="81" spans="1:1" x14ac:dyDescent="0.25">
      <c r="A81" s="107" t="s">
        <v>842</v>
      </c>
    </row>
    <row r="82" spans="1:1" x14ac:dyDescent="0.25">
      <c r="A82" s="107" t="s">
        <v>843</v>
      </c>
    </row>
    <row r="83" spans="1:1" x14ac:dyDescent="0.25">
      <c r="A83" s="107" t="s">
        <v>844</v>
      </c>
    </row>
    <row r="84" spans="1:1" x14ac:dyDescent="0.25">
      <c r="A84" s="107" t="s">
        <v>845</v>
      </c>
    </row>
    <row r="85" spans="1:1" x14ac:dyDescent="0.25">
      <c r="A85" s="107" t="s">
        <v>846</v>
      </c>
    </row>
    <row r="86" spans="1:1" ht="30" x14ac:dyDescent="0.25">
      <c r="A86" s="107" t="s">
        <v>847</v>
      </c>
    </row>
    <row r="87" spans="1:1" ht="30" x14ac:dyDescent="0.25">
      <c r="A87" s="107" t="s">
        <v>848</v>
      </c>
    </row>
    <row r="88" spans="1:1" ht="30" x14ac:dyDescent="0.25">
      <c r="A88" s="107" t="s">
        <v>848</v>
      </c>
    </row>
    <row r="89" spans="1:1" x14ac:dyDescent="0.25">
      <c r="A89" s="107" t="s">
        <v>849</v>
      </c>
    </row>
    <row r="90" spans="1:1" ht="30" x14ac:dyDescent="0.25">
      <c r="A90" s="107" t="s">
        <v>850</v>
      </c>
    </row>
    <row r="91" spans="1:1" x14ac:dyDescent="0.25">
      <c r="A91" s="107" t="s">
        <v>851</v>
      </c>
    </row>
    <row r="92" spans="1:1" ht="30" x14ac:dyDescent="0.25">
      <c r="A92" s="107" t="s">
        <v>852</v>
      </c>
    </row>
    <row r="93" spans="1:1" ht="30" x14ac:dyDescent="0.25">
      <c r="A93" s="107" t="s">
        <v>853</v>
      </c>
    </row>
    <row r="94" spans="1:1" x14ac:dyDescent="0.25">
      <c r="A94" s="107" t="s">
        <v>854</v>
      </c>
    </row>
    <row r="95" spans="1:1" x14ac:dyDescent="0.25">
      <c r="A95" s="107" t="s">
        <v>854</v>
      </c>
    </row>
    <row r="96" spans="1:1" ht="30" x14ac:dyDescent="0.25">
      <c r="A96" s="107" t="s">
        <v>855</v>
      </c>
    </row>
    <row r="97" spans="1:1" ht="30" x14ac:dyDescent="0.25">
      <c r="A97" s="107" t="s">
        <v>856</v>
      </c>
    </row>
    <row r="98" spans="1:1" x14ac:dyDescent="0.25">
      <c r="A98" s="107" t="s">
        <v>857</v>
      </c>
    </row>
    <row r="99" spans="1:1" ht="30" x14ac:dyDescent="0.25">
      <c r="A99" s="107" t="s">
        <v>858</v>
      </c>
    </row>
    <row r="100" spans="1:1" ht="30" x14ac:dyDescent="0.25">
      <c r="A100" s="107" t="s">
        <v>859</v>
      </c>
    </row>
    <row r="101" spans="1:1" x14ac:dyDescent="0.25">
      <c r="A101" s="107" t="s">
        <v>860</v>
      </c>
    </row>
    <row r="102" spans="1:1" ht="30" x14ac:dyDescent="0.25">
      <c r="A102" s="107" t="s">
        <v>861</v>
      </c>
    </row>
    <row r="103" spans="1:1" x14ac:dyDescent="0.25">
      <c r="A103" s="107" t="s">
        <v>862</v>
      </c>
    </row>
    <row r="104" spans="1:1" ht="30" x14ac:dyDescent="0.25">
      <c r="A104" s="107" t="s">
        <v>863</v>
      </c>
    </row>
    <row r="105" spans="1:1" x14ac:dyDescent="0.25">
      <c r="A105" s="107" t="s">
        <v>864</v>
      </c>
    </row>
    <row r="106" spans="1:1" x14ac:dyDescent="0.25">
      <c r="A106" s="107" t="s">
        <v>865</v>
      </c>
    </row>
    <row r="107" spans="1:1" ht="30" x14ac:dyDescent="0.25">
      <c r="A107" s="107" t="s">
        <v>866</v>
      </c>
    </row>
    <row r="108" spans="1:1" x14ac:dyDescent="0.25">
      <c r="A108" s="107" t="s">
        <v>867</v>
      </c>
    </row>
    <row r="109" spans="1:1" x14ac:dyDescent="0.25">
      <c r="A109" s="107" t="s">
        <v>868</v>
      </c>
    </row>
    <row r="110" spans="1:1" x14ac:dyDescent="0.25">
      <c r="A110" s="107" t="s">
        <v>869</v>
      </c>
    </row>
    <row r="111" spans="1:1" ht="30" x14ac:dyDescent="0.25">
      <c r="A111" s="107" t="s">
        <v>870</v>
      </c>
    </row>
    <row r="112" spans="1:1" ht="30" x14ac:dyDescent="0.25">
      <c r="A112" s="107" t="s">
        <v>871</v>
      </c>
    </row>
    <row r="113" spans="1:1" x14ac:dyDescent="0.25">
      <c r="A113" s="107" t="s">
        <v>872</v>
      </c>
    </row>
    <row r="114" spans="1:1" x14ac:dyDescent="0.25">
      <c r="A114" s="107" t="s">
        <v>873</v>
      </c>
    </row>
    <row r="115" spans="1:1" ht="30" x14ac:dyDescent="0.25">
      <c r="A115" s="107" t="s">
        <v>874</v>
      </c>
    </row>
    <row r="116" spans="1:1" x14ac:dyDescent="0.25">
      <c r="A116" s="107" t="s">
        <v>875</v>
      </c>
    </row>
    <row r="117" spans="1:1" x14ac:dyDescent="0.25">
      <c r="A117" s="107" t="s">
        <v>876</v>
      </c>
    </row>
    <row r="118" spans="1:1" x14ac:dyDescent="0.25">
      <c r="A118" s="107" t="s">
        <v>877</v>
      </c>
    </row>
    <row r="119" spans="1:1" x14ac:dyDescent="0.25">
      <c r="A119" s="107" t="s">
        <v>878</v>
      </c>
    </row>
    <row r="120" spans="1:1" x14ac:dyDescent="0.25">
      <c r="A120" s="107" t="s">
        <v>879</v>
      </c>
    </row>
    <row r="121" spans="1:1" x14ac:dyDescent="0.25">
      <c r="A121" s="107" t="s">
        <v>880</v>
      </c>
    </row>
    <row r="122" spans="1:1" ht="30" x14ac:dyDescent="0.25">
      <c r="A122" s="107" t="s">
        <v>881</v>
      </c>
    </row>
    <row r="123" spans="1:1" ht="30" x14ac:dyDescent="0.25">
      <c r="A123" s="107" t="s">
        <v>881</v>
      </c>
    </row>
    <row r="124" spans="1:1" ht="30" x14ac:dyDescent="0.25">
      <c r="A124" s="107" t="s">
        <v>882</v>
      </c>
    </row>
    <row r="125" spans="1:1" ht="30" x14ac:dyDescent="0.25">
      <c r="A125" s="107" t="s">
        <v>883</v>
      </c>
    </row>
    <row r="126" spans="1:1" ht="30" x14ac:dyDescent="0.25">
      <c r="A126" s="107" t="s">
        <v>884</v>
      </c>
    </row>
    <row r="127" spans="1:1" x14ac:dyDescent="0.25">
      <c r="A127" s="107" t="s">
        <v>885</v>
      </c>
    </row>
    <row r="128" spans="1:1" ht="30" x14ac:dyDescent="0.25">
      <c r="A128" s="111" t="s">
        <v>886</v>
      </c>
    </row>
    <row r="129" spans="1:1" ht="30" x14ac:dyDescent="0.25">
      <c r="A129" s="107" t="s">
        <v>887</v>
      </c>
    </row>
    <row r="130" spans="1:1" ht="45" x14ac:dyDescent="0.25">
      <c r="A130" s="107" t="s">
        <v>888</v>
      </c>
    </row>
    <row r="131" spans="1:1" x14ac:dyDescent="0.25">
      <c r="A131" s="107" t="s">
        <v>889</v>
      </c>
    </row>
    <row r="132" spans="1:1" ht="30" x14ac:dyDescent="0.25">
      <c r="A132" s="107" t="s">
        <v>890</v>
      </c>
    </row>
    <row r="133" spans="1:1" ht="30" x14ac:dyDescent="0.25">
      <c r="A133" s="107" t="s">
        <v>891</v>
      </c>
    </row>
    <row r="134" spans="1:1" ht="30" x14ac:dyDescent="0.25">
      <c r="A134" s="107" t="s">
        <v>892</v>
      </c>
    </row>
    <row r="135" spans="1:1" ht="30" x14ac:dyDescent="0.25">
      <c r="A135" s="107" t="s">
        <v>893</v>
      </c>
    </row>
    <row r="136" spans="1:1" ht="30" x14ac:dyDescent="0.25">
      <c r="A136" s="107" t="s">
        <v>894</v>
      </c>
    </row>
    <row r="137" spans="1:1" ht="30" x14ac:dyDescent="0.25">
      <c r="A137" s="107" t="s">
        <v>895</v>
      </c>
    </row>
    <row r="138" spans="1:1" ht="30" x14ac:dyDescent="0.25">
      <c r="A138" s="107" t="s">
        <v>896</v>
      </c>
    </row>
    <row r="139" spans="1:1" ht="30" x14ac:dyDescent="0.25">
      <c r="A139" s="107" t="s">
        <v>897</v>
      </c>
    </row>
    <row r="140" spans="1:1" x14ac:dyDescent="0.25">
      <c r="A140" s="107" t="s">
        <v>898</v>
      </c>
    </row>
    <row r="141" spans="1:1" ht="30" x14ac:dyDescent="0.25">
      <c r="A141" s="107" t="s">
        <v>899</v>
      </c>
    </row>
    <row r="142" spans="1:1" x14ac:dyDescent="0.25">
      <c r="A142" s="107" t="s">
        <v>900</v>
      </c>
    </row>
    <row r="143" spans="1:1" ht="30" x14ac:dyDescent="0.25">
      <c r="A143" s="107" t="s">
        <v>901</v>
      </c>
    </row>
    <row r="144" spans="1:1" ht="30" x14ac:dyDescent="0.25">
      <c r="A144" s="107" t="s">
        <v>902</v>
      </c>
    </row>
    <row r="145" spans="1:1" x14ac:dyDescent="0.25">
      <c r="A145" s="107" t="s">
        <v>903</v>
      </c>
    </row>
    <row r="146" spans="1:1" x14ac:dyDescent="0.25">
      <c r="A146" s="107" t="s">
        <v>904</v>
      </c>
    </row>
    <row r="147" spans="1:1" x14ac:dyDescent="0.25">
      <c r="A147" s="107" t="s">
        <v>905</v>
      </c>
    </row>
    <row r="148" spans="1:1" x14ac:dyDescent="0.25">
      <c r="A148" s="107" t="s">
        <v>906</v>
      </c>
    </row>
    <row r="149" spans="1:1" ht="30" x14ac:dyDescent="0.25">
      <c r="A149" s="107" t="s">
        <v>907</v>
      </c>
    </row>
    <row r="150" spans="1:1" x14ac:dyDescent="0.25">
      <c r="A150" s="107" t="s">
        <v>908</v>
      </c>
    </row>
    <row r="151" spans="1:1" x14ac:dyDescent="0.25">
      <c r="A151" s="107" t="s">
        <v>909</v>
      </c>
    </row>
    <row r="152" spans="1:1" x14ac:dyDescent="0.25">
      <c r="A152" s="107" t="s">
        <v>910</v>
      </c>
    </row>
    <row r="153" spans="1:1" x14ac:dyDescent="0.25">
      <c r="A153" s="107" t="s">
        <v>911</v>
      </c>
    </row>
    <row r="154" spans="1:1" ht="30" x14ac:dyDescent="0.25">
      <c r="A154" s="107" t="s">
        <v>912</v>
      </c>
    </row>
    <row r="155" spans="1:1" x14ac:dyDescent="0.25">
      <c r="A155" s="107" t="s">
        <v>913</v>
      </c>
    </row>
    <row r="156" spans="1:1" x14ac:dyDescent="0.25">
      <c r="A156" s="107" t="s">
        <v>914</v>
      </c>
    </row>
    <row r="157" spans="1:1" ht="30" x14ac:dyDescent="0.25">
      <c r="A157" s="107" t="s">
        <v>915</v>
      </c>
    </row>
    <row r="158" spans="1:1" ht="30" x14ac:dyDescent="0.25">
      <c r="A158" s="107" t="s">
        <v>916</v>
      </c>
    </row>
    <row r="159" spans="1:1" ht="30" x14ac:dyDescent="0.25">
      <c r="A159" s="107" t="s">
        <v>917</v>
      </c>
    </row>
    <row r="160" spans="1:1" x14ac:dyDescent="0.25">
      <c r="A160" s="107" t="s">
        <v>918</v>
      </c>
    </row>
    <row r="161" spans="1:1" x14ac:dyDescent="0.25">
      <c r="A161" s="107" t="s">
        <v>919</v>
      </c>
    </row>
    <row r="162" spans="1:1" ht="30" x14ac:dyDescent="0.25">
      <c r="A162" s="107" t="s">
        <v>920</v>
      </c>
    </row>
    <row r="163" spans="1:1" x14ac:dyDescent="0.25">
      <c r="A163" s="107" t="s">
        <v>921</v>
      </c>
    </row>
    <row r="164" spans="1:1" ht="30" x14ac:dyDescent="0.25">
      <c r="A164" s="107" t="s">
        <v>922</v>
      </c>
    </row>
    <row r="165" spans="1:1" x14ac:dyDescent="0.25">
      <c r="A165" s="107" t="s">
        <v>923</v>
      </c>
    </row>
    <row r="166" spans="1:1" x14ac:dyDescent="0.25">
      <c r="A166" s="107" t="s">
        <v>924</v>
      </c>
    </row>
    <row r="167" spans="1:1" ht="30" x14ac:dyDescent="0.25">
      <c r="A167" s="107" t="s">
        <v>925</v>
      </c>
    </row>
    <row r="168" spans="1:1" ht="30" x14ac:dyDescent="0.25">
      <c r="A168" s="107" t="s">
        <v>926</v>
      </c>
    </row>
    <row r="169" spans="1:1" ht="30" x14ac:dyDescent="0.25">
      <c r="A169" s="107" t="s">
        <v>927</v>
      </c>
    </row>
    <row r="170" spans="1:1" x14ac:dyDescent="0.25">
      <c r="A170" s="107" t="s">
        <v>928</v>
      </c>
    </row>
    <row r="171" spans="1:1" x14ac:dyDescent="0.25">
      <c r="A171" s="107" t="s">
        <v>928</v>
      </c>
    </row>
    <row r="172" spans="1:1" x14ac:dyDescent="0.25">
      <c r="A172" s="107" t="s">
        <v>929</v>
      </c>
    </row>
    <row r="173" spans="1:1" x14ac:dyDescent="0.25">
      <c r="A173" s="107" t="s">
        <v>930</v>
      </c>
    </row>
    <row r="174" spans="1:1" x14ac:dyDescent="0.25">
      <c r="A174" s="107" t="s">
        <v>931</v>
      </c>
    </row>
    <row r="175" spans="1:1" ht="30" x14ac:dyDescent="0.25">
      <c r="A175" s="107" t="s">
        <v>932</v>
      </c>
    </row>
    <row r="176" spans="1:1" ht="30" x14ac:dyDescent="0.25">
      <c r="A176" s="107" t="s">
        <v>933</v>
      </c>
    </row>
    <row r="177" spans="1:1" ht="30" x14ac:dyDescent="0.25">
      <c r="A177" s="107" t="s">
        <v>934</v>
      </c>
    </row>
    <row r="178" spans="1:1" ht="30" x14ac:dyDescent="0.25">
      <c r="A178" s="107" t="s">
        <v>935</v>
      </c>
    </row>
    <row r="179" spans="1:1" ht="30" x14ac:dyDescent="0.25">
      <c r="A179" s="107" t="s">
        <v>936</v>
      </c>
    </row>
    <row r="180" spans="1:1" ht="30" x14ac:dyDescent="0.25">
      <c r="A180" s="107" t="s">
        <v>937</v>
      </c>
    </row>
    <row r="181" spans="1:1" ht="30" x14ac:dyDescent="0.25">
      <c r="A181" s="107" t="s">
        <v>938</v>
      </c>
    </row>
    <row r="182" spans="1:1" x14ac:dyDescent="0.25">
      <c r="A182" s="107" t="s">
        <v>939</v>
      </c>
    </row>
    <row r="183" spans="1:1" ht="30" x14ac:dyDescent="0.25">
      <c r="A183" s="107" t="s">
        <v>940</v>
      </c>
    </row>
    <row r="184" spans="1:1" x14ac:dyDescent="0.25">
      <c r="A184" s="107" t="s">
        <v>941</v>
      </c>
    </row>
    <row r="185" spans="1:1" x14ac:dyDescent="0.25">
      <c r="A185" s="107" t="s">
        <v>942</v>
      </c>
    </row>
    <row r="186" spans="1:1" ht="30" x14ac:dyDescent="0.25">
      <c r="A186" s="109" t="s">
        <v>943</v>
      </c>
    </row>
    <row r="187" spans="1:1" x14ac:dyDescent="0.25">
      <c r="A187" s="107" t="s">
        <v>944</v>
      </c>
    </row>
    <row r="188" spans="1:1" ht="30" x14ac:dyDescent="0.25">
      <c r="A188" s="107" t="s">
        <v>945</v>
      </c>
    </row>
    <row r="189" spans="1:1" ht="30" x14ac:dyDescent="0.25">
      <c r="A189" s="107" t="s">
        <v>946</v>
      </c>
    </row>
    <row r="190" spans="1:1" ht="30" x14ac:dyDescent="0.25">
      <c r="A190" s="107" t="s">
        <v>946</v>
      </c>
    </row>
    <row r="191" spans="1:1" ht="30" x14ac:dyDescent="0.25">
      <c r="A191" s="107" t="s">
        <v>946</v>
      </c>
    </row>
    <row r="192" spans="1:1" x14ac:dyDescent="0.25">
      <c r="A192" s="107" t="s">
        <v>947</v>
      </c>
    </row>
    <row r="193" spans="1:1" x14ac:dyDescent="0.25">
      <c r="A193" s="107" t="s">
        <v>948</v>
      </c>
    </row>
    <row r="194" spans="1:1" x14ac:dyDescent="0.25">
      <c r="A194" s="107" t="s">
        <v>949</v>
      </c>
    </row>
    <row r="195" spans="1:1" ht="30" x14ac:dyDescent="0.25">
      <c r="A195" s="107" t="s">
        <v>950</v>
      </c>
    </row>
    <row r="196" spans="1:1" x14ac:dyDescent="0.25">
      <c r="A196" s="107" t="s">
        <v>951</v>
      </c>
    </row>
    <row r="197" spans="1:1" ht="30" x14ac:dyDescent="0.25">
      <c r="A197" s="110" t="s">
        <v>952</v>
      </c>
    </row>
    <row r="198" spans="1:1" ht="30" x14ac:dyDescent="0.25">
      <c r="A198" s="110" t="s">
        <v>953</v>
      </c>
    </row>
    <row r="199" spans="1:1" x14ac:dyDescent="0.25">
      <c r="A199" s="107" t="s">
        <v>954</v>
      </c>
    </row>
    <row r="200" spans="1:1" ht="30" x14ac:dyDescent="0.25">
      <c r="A200" s="107" t="s">
        <v>955</v>
      </c>
    </row>
    <row r="201" spans="1:1" ht="30" x14ac:dyDescent="0.25">
      <c r="A201" s="107" t="s">
        <v>956</v>
      </c>
    </row>
    <row r="202" spans="1:1" x14ac:dyDescent="0.25">
      <c r="A202" s="107" t="s">
        <v>957</v>
      </c>
    </row>
    <row r="203" spans="1:1" ht="30" x14ac:dyDescent="0.25">
      <c r="A203" s="107" t="s">
        <v>958</v>
      </c>
    </row>
    <row r="204" spans="1:1" ht="30" x14ac:dyDescent="0.25">
      <c r="A204" s="107" t="s">
        <v>959</v>
      </c>
    </row>
    <row r="205" spans="1:1" ht="30" x14ac:dyDescent="0.25">
      <c r="A205" s="107" t="s">
        <v>960</v>
      </c>
    </row>
    <row r="206" spans="1:1" x14ac:dyDescent="0.25">
      <c r="A206" s="107" t="s">
        <v>957</v>
      </c>
    </row>
    <row r="207" spans="1:1" ht="30" x14ac:dyDescent="0.25">
      <c r="A207" s="107" t="s">
        <v>961</v>
      </c>
    </row>
    <row r="208" spans="1:1" x14ac:dyDescent="0.25">
      <c r="A208" s="107" t="s">
        <v>962</v>
      </c>
    </row>
    <row r="209" spans="1:1" x14ac:dyDescent="0.25">
      <c r="A209" s="107" t="s">
        <v>963</v>
      </c>
    </row>
    <row r="210" spans="1:1" x14ac:dyDescent="0.25">
      <c r="A210" s="107" t="s">
        <v>963</v>
      </c>
    </row>
    <row r="211" spans="1:1" x14ac:dyDescent="0.25">
      <c r="A211" s="107" t="s">
        <v>964</v>
      </c>
    </row>
    <row r="212" spans="1:1" ht="45" x14ac:dyDescent="0.25">
      <c r="A212" s="108" t="s">
        <v>965</v>
      </c>
    </row>
    <row r="213" spans="1:1" ht="30" x14ac:dyDescent="0.25">
      <c r="A213" s="107" t="s">
        <v>966</v>
      </c>
    </row>
    <row r="214" spans="1:1" x14ac:dyDescent="0.25">
      <c r="A214" s="107" t="s">
        <v>967</v>
      </c>
    </row>
    <row r="215" spans="1:1" ht="30" x14ac:dyDescent="0.25">
      <c r="A215" s="107" t="s">
        <v>968</v>
      </c>
    </row>
    <row r="216" spans="1:1" ht="30" x14ac:dyDescent="0.25">
      <c r="A216" s="107" t="s">
        <v>969</v>
      </c>
    </row>
    <row r="217" spans="1:1" x14ac:dyDescent="0.25">
      <c r="A217" s="107" t="s">
        <v>970</v>
      </c>
    </row>
    <row r="218" spans="1:1" ht="30" x14ac:dyDescent="0.25">
      <c r="A218" s="107" t="s">
        <v>971</v>
      </c>
    </row>
    <row r="219" spans="1:1" ht="30" x14ac:dyDescent="0.25">
      <c r="A219" s="107" t="s">
        <v>971</v>
      </c>
    </row>
    <row r="220" spans="1:1" x14ac:dyDescent="0.25">
      <c r="A220" s="111" t="s">
        <v>972</v>
      </c>
    </row>
    <row r="221" spans="1:1" ht="30" x14ac:dyDescent="0.25">
      <c r="A221" s="107" t="s">
        <v>973</v>
      </c>
    </row>
    <row r="222" spans="1:1" x14ac:dyDescent="0.25">
      <c r="A222" s="111" t="s">
        <v>974</v>
      </c>
    </row>
    <row r="223" spans="1:1" ht="30" x14ac:dyDescent="0.25">
      <c r="A223" s="107" t="s">
        <v>975</v>
      </c>
    </row>
    <row r="224" spans="1:1" ht="30" x14ac:dyDescent="0.25">
      <c r="A224" s="111" t="s">
        <v>976</v>
      </c>
    </row>
    <row r="225" spans="1:1" x14ac:dyDescent="0.25">
      <c r="A225" s="107" t="s">
        <v>977</v>
      </c>
    </row>
    <row r="226" spans="1:1" ht="30" x14ac:dyDescent="0.25">
      <c r="A226" s="107" t="s">
        <v>978</v>
      </c>
    </row>
    <row r="227" spans="1:1" x14ac:dyDescent="0.25">
      <c r="A227" s="107" t="s">
        <v>979</v>
      </c>
    </row>
    <row r="228" spans="1:1" ht="30" x14ac:dyDescent="0.25">
      <c r="A228" s="107" t="s">
        <v>980</v>
      </c>
    </row>
    <row r="229" spans="1:1" ht="30" x14ac:dyDescent="0.25">
      <c r="A229" s="107" t="s">
        <v>980</v>
      </c>
    </row>
    <row r="230" spans="1:1" x14ac:dyDescent="0.25">
      <c r="A230" s="107" t="s">
        <v>981</v>
      </c>
    </row>
    <row r="231" spans="1:1" ht="30" x14ac:dyDescent="0.25">
      <c r="A231" s="107" t="s">
        <v>982</v>
      </c>
    </row>
    <row r="232" spans="1:1" x14ac:dyDescent="0.25">
      <c r="A232" s="107" t="s">
        <v>983</v>
      </c>
    </row>
    <row r="233" spans="1:1" x14ac:dyDescent="0.25">
      <c r="A233" s="107" t="s">
        <v>984</v>
      </c>
    </row>
    <row r="234" spans="1:1" x14ac:dyDescent="0.25">
      <c r="A234" s="107" t="s">
        <v>985</v>
      </c>
    </row>
    <row r="235" spans="1:1" ht="30" x14ac:dyDescent="0.25">
      <c r="A235" s="107" t="s">
        <v>986</v>
      </c>
    </row>
    <row r="236" spans="1:1" x14ac:dyDescent="0.25">
      <c r="A236" s="107" t="s">
        <v>987</v>
      </c>
    </row>
    <row r="237" spans="1:1" ht="30" x14ac:dyDescent="0.25">
      <c r="A237" s="111" t="s">
        <v>988</v>
      </c>
    </row>
    <row r="238" spans="1:1" ht="30" x14ac:dyDescent="0.25">
      <c r="A238" s="111" t="s">
        <v>989</v>
      </c>
    </row>
    <row r="239" spans="1:1" x14ac:dyDescent="0.25">
      <c r="A239" s="107" t="s">
        <v>990</v>
      </c>
    </row>
    <row r="240" spans="1:1" x14ac:dyDescent="0.25">
      <c r="A240" s="107" t="s">
        <v>990</v>
      </c>
    </row>
    <row r="241" spans="1:1" x14ac:dyDescent="0.25">
      <c r="A241" s="107" t="s">
        <v>991</v>
      </c>
    </row>
    <row r="242" spans="1:1" x14ac:dyDescent="0.25">
      <c r="A242" s="107" t="s">
        <v>992</v>
      </c>
    </row>
    <row r="243" spans="1:1" x14ac:dyDescent="0.25">
      <c r="A243" s="107" t="s">
        <v>993</v>
      </c>
    </row>
    <row r="244" spans="1:1" x14ac:dyDescent="0.25">
      <c r="A244" s="107" t="s">
        <v>994</v>
      </c>
    </row>
    <row r="245" spans="1:1" ht="30" x14ac:dyDescent="0.25">
      <c r="A245" s="111" t="s">
        <v>995</v>
      </c>
    </row>
    <row r="246" spans="1:1" ht="30" x14ac:dyDescent="0.25">
      <c r="A246" s="107" t="s">
        <v>996</v>
      </c>
    </row>
    <row r="247" spans="1:1" ht="30" x14ac:dyDescent="0.25">
      <c r="A247" s="107" t="s">
        <v>997</v>
      </c>
    </row>
    <row r="248" spans="1:1" ht="30" x14ac:dyDescent="0.25">
      <c r="A248" s="107" t="s">
        <v>998</v>
      </c>
    </row>
    <row r="249" spans="1:1" ht="30" x14ac:dyDescent="0.25">
      <c r="A249" s="107" t="s">
        <v>999</v>
      </c>
    </row>
    <row r="250" spans="1:1" ht="30" x14ac:dyDescent="0.25">
      <c r="A250" s="107" t="s">
        <v>1000</v>
      </c>
    </row>
    <row r="251" spans="1:1" x14ac:dyDescent="0.25">
      <c r="A251" s="107" t="s">
        <v>1001</v>
      </c>
    </row>
    <row r="252" spans="1:1" x14ac:dyDescent="0.25">
      <c r="A252" s="107" t="s">
        <v>1001</v>
      </c>
    </row>
    <row r="253" spans="1:1" ht="30" x14ac:dyDescent="0.25">
      <c r="A253" s="107" t="s">
        <v>1002</v>
      </c>
    </row>
    <row r="254" spans="1:1" ht="30" x14ac:dyDescent="0.25">
      <c r="A254" s="107" t="s">
        <v>1003</v>
      </c>
    </row>
    <row r="255" spans="1:1" ht="30" x14ac:dyDescent="0.25">
      <c r="A255" s="107" t="s">
        <v>1003</v>
      </c>
    </row>
    <row r="256" spans="1:1" x14ac:dyDescent="0.25">
      <c r="A256" s="111" t="s">
        <v>1004</v>
      </c>
    </row>
    <row r="257" spans="1:1" ht="30" x14ac:dyDescent="0.25">
      <c r="A257" s="107" t="s">
        <v>1005</v>
      </c>
    </row>
    <row r="258" spans="1:1" x14ac:dyDescent="0.25">
      <c r="A258" s="111" t="s">
        <v>1006</v>
      </c>
    </row>
    <row r="259" spans="1:1" ht="30" x14ac:dyDescent="0.25">
      <c r="A259" s="107" t="s">
        <v>1007</v>
      </c>
    </row>
    <row r="260" spans="1:1" ht="30" x14ac:dyDescent="0.25">
      <c r="A260" s="107" t="s">
        <v>1008</v>
      </c>
    </row>
    <row r="261" spans="1:1" x14ac:dyDescent="0.25">
      <c r="A261" s="107" t="s">
        <v>1009</v>
      </c>
    </row>
    <row r="262" spans="1:1" x14ac:dyDescent="0.25">
      <c r="A262" s="107" t="s">
        <v>1010</v>
      </c>
    </row>
    <row r="263" spans="1:1" ht="30" x14ac:dyDescent="0.25">
      <c r="A263" s="107" t="s">
        <v>1011</v>
      </c>
    </row>
    <row r="264" spans="1:1" x14ac:dyDescent="0.25">
      <c r="A264" s="107" t="s">
        <v>1012</v>
      </c>
    </row>
    <row r="265" spans="1:1" x14ac:dyDescent="0.25">
      <c r="A265" s="107" t="s">
        <v>1012</v>
      </c>
    </row>
    <row r="266" spans="1:1" x14ac:dyDescent="0.25">
      <c r="A266" s="107" t="s">
        <v>1013</v>
      </c>
    </row>
    <row r="267" spans="1:1" ht="30" x14ac:dyDescent="0.25">
      <c r="A267" s="107" t="s">
        <v>1014</v>
      </c>
    </row>
    <row r="268" spans="1:1" x14ac:dyDescent="0.25">
      <c r="A268" s="107" t="s">
        <v>1015</v>
      </c>
    </row>
    <row r="269" spans="1:1" ht="30" x14ac:dyDescent="0.25">
      <c r="A269" s="107" t="s">
        <v>1016</v>
      </c>
    </row>
    <row r="270" spans="1:1" ht="30" x14ac:dyDescent="0.25">
      <c r="A270" s="107" t="s">
        <v>1017</v>
      </c>
    </row>
    <row r="271" spans="1:1" ht="30" x14ac:dyDescent="0.25">
      <c r="A271" s="107" t="s">
        <v>1018</v>
      </c>
    </row>
    <row r="272" spans="1:1" ht="30" x14ac:dyDescent="0.25">
      <c r="A272" s="107" t="s">
        <v>1019</v>
      </c>
    </row>
    <row r="273" spans="1:1" x14ac:dyDescent="0.25">
      <c r="A273" s="107" t="s">
        <v>1020</v>
      </c>
    </row>
    <row r="274" spans="1:1" x14ac:dyDescent="0.25">
      <c r="A274" s="107" t="s">
        <v>1021</v>
      </c>
    </row>
    <row r="275" spans="1:1" x14ac:dyDescent="0.25">
      <c r="A275" s="107" t="s">
        <v>1022</v>
      </c>
    </row>
    <row r="276" spans="1:1" ht="30" x14ac:dyDescent="0.25">
      <c r="A276" s="107" t="s">
        <v>1023</v>
      </c>
    </row>
    <row r="277" spans="1:1" x14ac:dyDescent="0.25">
      <c r="A277" s="107" t="s">
        <v>1024</v>
      </c>
    </row>
    <row r="278" spans="1:1" ht="30" x14ac:dyDescent="0.25">
      <c r="A278" s="107" t="s">
        <v>1025</v>
      </c>
    </row>
    <row r="279" spans="1:1" ht="30" x14ac:dyDescent="0.25">
      <c r="A279" s="107" t="s">
        <v>1026</v>
      </c>
    </row>
    <row r="280" spans="1:1" ht="30" x14ac:dyDescent="0.25">
      <c r="A280" s="110" t="s">
        <v>1027</v>
      </c>
    </row>
    <row r="281" spans="1:1" x14ac:dyDescent="0.25">
      <c r="A281" s="107" t="s">
        <v>1028</v>
      </c>
    </row>
    <row r="282" spans="1:1" ht="30" x14ac:dyDescent="0.25">
      <c r="A282" s="107" t="s">
        <v>1029</v>
      </c>
    </row>
    <row r="283" spans="1:1" ht="30" x14ac:dyDescent="0.25">
      <c r="A283" s="107" t="s">
        <v>1030</v>
      </c>
    </row>
    <row r="284" spans="1:1" ht="30" x14ac:dyDescent="0.25">
      <c r="A284" s="107" t="s">
        <v>1031</v>
      </c>
    </row>
    <row r="285" spans="1:1" x14ac:dyDescent="0.25">
      <c r="A285" s="107" t="s">
        <v>1032</v>
      </c>
    </row>
    <row r="286" spans="1:1" x14ac:dyDescent="0.25">
      <c r="A286" s="107" t="s">
        <v>1033</v>
      </c>
    </row>
    <row r="287" spans="1:1" ht="30" x14ac:dyDescent="0.25">
      <c r="A287" s="107" t="s">
        <v>1034</v>
      </c>
    </row>
    <row r="288" spans="1:1" x14ac:dyDescent="0.25">
      <c r="A288" s="107" t="s">
        <v>1035</v>
      </c>
    </row>
    <row r="289" spans="1:1" x14ac:dyDescent="0.25">
      <c r="A289" s="107" t="s">
        <v>1036</v>
      </c>
    </row>
    <row r="290" spans="1:1" x14ac:dyDescent="0.25">
      <c r="A290" s="107" t="s">
        <v>1037</v>
      </c>
    </row>
    <row r="291" spans="1:1" x14ac:dyDescent="0.25">
      <c r="A291" s="107" t="s">
        <v>1038</v>
      </c>
    </row>
    <row r="292" spans="1:1" ht="30" x14ac:dyDescent="0.25">
      <c r="A292" s="107" t="s">
        <v>1039</v>
      </c>
    </row>
    <row r="293" spans="1:1" x14ac:dyDescent="0.25">
      <c r="A293" s="107" t="s">
        <v>1040</v>
      </c>
    </row>
    <row r="294" spans="1:1" x14ac:dyDescent="0.25">
      <c r="A294" s="107" t="s">
        <v>1041</v>
      </c>
    </row>
    <row r="295" spans="1:1" x14ac:dyDescent="0.25">
      <c r="A295" s="107" t="s">
        <v>1042</v>
      </c>
    </row>
    <row r="296" spans="1:1" x14ac:dyDescent="0.25">
      <c r="A296" s="107" t="s">
        <v>1043</v>
      </c>
    </row>
    <row r="297" spans="1:1" ht="30" x14ac:dyDescent="0.25">
      <c r="A297" s="107" t="s">
        <v>1044</v>
      </c>
    </row>
    <row r="298" spans="1:1" x14ac:dyDescent="0.25">
      <c r="A298" s="107" t="s">
        <v>1045</v>
      </c>
    </row>
    <row r="299" spans="1:1" x14ac:dyDescent="0.25">
      <c r="A299" s="107" t="s">
        <v>1046</v>
      </c>
    </row>
    <row r="300" spans="1:1" x14ac:dyDescent="0.25">
      <c r="A300" s="107" t="s">
        <v>1047</v>
      </c>
    </row>
    <row r="301" spans="1:1" ht="30" x14ac:dyDescent="0.25">
      <c r="A301" s="111" t="s">
        <v>1048</v>
      </c>
    </row>
    <row r="302" spans="1:1" x14ac:dyDescent="0.25">
      <c r="A302" s="107" t="s">
        <v>1049</v>
      </c>
    </row>
    <row r="303" spans="1:1" x14ac:dyDescent="0.25">
      <c r="A303" s="111" t="s">
        <v>1050</v>
      </c>
    </row>
    <row r="304" spans="1:1" x14ac:dyDescent="0.25">
      <c r="A304" s="107" t="s">
        <v>1051</v>
      </c>
    </row>
    <row r="305" spans="1:1" x14ac:dyDescent="0.25">
      <c r="A305" s="107" t="s">
        <v>1052</v>
      </c>
    </row>
    <row r="306" spans="1:1" ht="30" x14ac:dyDescent="0.25">
      <c r="A306" s="107" t="s">
        <v>1053</v>
      </c>
    </row>
    <row r="307" spans="1:1" ht="30" x14ac:dyDescent="0.25">
      <c r="A307" s="107" t="s">
        <v>1054</v>
      </c>
    </row>
    <row r="308" spans="1:1" ht="30" x14ac:dyDescent="0.25">
      <c r="A308" s="107" t="s">
        <v>1055</v>
      </c>
    </row>
    <row r="309" spans="1:1" ht="30" x14ac:dyDescent="0.25">
      <c r="A309" s="107" t="s">
        <v>1056</v>
      </c>
    </row>
    <row r="310" spans="1:1" ht="30" x14ac:dyDescent="0.25">
      <c r="A310" s="107" t="s">
        <v>1056</v>
      </c>
    </row>
    <row r="311" spans="1:1" ht="30" x14ac:dyDescent="0.25">
      <c r="A311" s="107" t="s">
        <v>1057</v>
      </c>
    </row>
    <row r="312" spans="1:1" ht="30" x14ac:dyDescent="0.25">
      <c r="A312" s="107" t="s">
        <v>1058</v>
      </c>
    </row>
    <row r="313" spans="1:1" ht="30" x14ac:dyDescent="0.25">
      <c r="A313" s="107" t="s">
        <v>1059</v>
      </c>
    </row>
    <row r="314" spans="1:1" x14ac:dyDescent="0.25">
      <c r="A314" s="107" t="s">
        <v>1060</v>
      </c>
    </row>
    <row r="315" spans="1:1" ht="30" x14ac:dyDescent="0.25">
      <c r="A315" s="107" t="s">
        <v>1061</v>
      </c>
    </row>
    <row r="316" spans="1:1" ht="30" x14ac:dyDescent="0.25">
      <c r="A316" s="107" t="s">
        <v>1062</v>
      </c>
    </row>
    <row r="317" spans="1:1" x14ac:dyDescent="0.25">
      <c r="A317" s="107" t="s">
        <v>1063</v>
      </c>
    </row>
    <row r="318" spans="1:1" x14ac:dyDescent="0.25">
      <c r="A318" s="107" t="s">
        <v>1064</v>
      </c>
    </row>
    <row r="319" spans="1:1" ht="30" x14ac:dyDescent="0.25">
      <c r="A319" s="110" t="s">
        <v>1065</v>
      </c>
    </row>
    <row r="320" spans="1:1" x14ac:dyDescent="0.25">
      <c r="A320" s="107" t="s">
        <v>1066</v>
      </c>
    </row>
    <row r="321" spans="1:1" ht="30" x14ac:dyDescent="0.25">
      <c r="A321" s="107" t="s">
        <v>1067</v>
      </c>
    </row>
    <row r="322" spans="1:1" ht="30" x14ac:dyDescent="0.25">
      <c r="A322" s="107" t="s">
        <v>1068</v>
      </c>
    </row>
    <row r="323" spans="1:1" x14ac:dyDescent="0.25">
      <c r="A323" s="107" t="s">
        <v>1069</v>
      </c>
    </row>
    <row r="324" spans="1:1" x14ac:dyDescent="0.25">
      <c r="A324" s="107" t="s">
        <v>1070</v>
      </c>
    </row>
    <row r="325" spans="1:1" x14ac:dyDescent="0.25">
      <c r="A325" s="107" t="s">
        <v>1071</v>
      </c>
    </row>
    <row r="326" spans="1:1" x14ac:dyDescent="0.25">
      <c r="A326" s="107" t="s">
        <v>1072</v>
      </c>
    </row>
    <row r="327" spans="1:1" ht="30" x14ac:dyDescent="0.25">
      <c r="A327" s="107" t="s">
        <v>1073</v>
      </c>
    </row>
    <row r="328" spans="1:1" ht="30" x14ac:dyDescent="0.25">
      <c r="A328" s="107" t="s">
        <v>1074</v>
      </c>
    </row>
    <row r="329" spans="1:1" x14ac:dyDescent="0.25">
      <c r="A329" s="107" t="s">
        <v>1075</v>
      </c>
    </row>
    <row r="330" spans="1:1" x14ac:dyDescent="0.25">
      <c r="A330" s="107" t="s">
        <v>1076</v>
      </c>
    </row>
    <row r="331" spans="1:1" ht="30" x14ac:dyDescent="0.25">
      <c r="A331" s="107" t="s">
        <v>1077</v>
      </c>
    </row>
    <row r="332" spans="1:1" x14ac:dyDescent="0.25">
      <c r="A332" s="107" t="s">
        <v>1078</v>
      </c>
    </row>
  </sheetData>
  <conditionalFormatting sqref="A1:A75 A88:A89 A92 A97 A100 A107:A110 A77:A85 A112:A332">
    <cfRule type="containsBlanks" dxfId="1" priority="1">
      <formula>LEN(TRIM(A1))=0</formula>
    </cfRule>
  </conditionalFormatting>
  <hyperlinks>
    <hyperlink ref="A76" r:id="rId1" display="http://dx.doi.org/10.5066/F78G8HR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sqref="A1:A14"/>
    </sheetView>
  </sheetViews>
  <sheetFormatPr defaultRowHeight="15" x14ac:dyDescent="0.25"/>
  <cols>
    <col min="1" max="1" width="200.7109375" customWidth="1"/>
  </cols>
  <sheetData>
    <row r="1" spans="1:1" x14ac:dyDescent="0.25">
      <c r="A1" s="114" t="s">
        <v>1080</v>
      </c>
    </row>
    <row r="2" spans="1:1" x14ac:dyDescent="0.25">
      <c r="A2" s="114"/>
    </row>
    <row r="3" spans="1:1" x14ac:dyDescent="0.25">
      <c r="A3" s="114"/>
    </row>
    <row r="4" spans="1:1" x14ac:dyDescent="0.25">
      <c r="A4" s="114"/>
    </row>
    <row r="5" spans="1:1" x14ac:dyDescent="0.25">
      <c r="A5" s="114"/>
    </row>
    <row r="6" spans="1:1" x14ac:dyDescent="0.25">
      <c r="A6" s="114"/>
    </row>
    <row r="7" spans="1:1" x14ac:dyDescent="0.25">
      <c r="A7" s="114"/>
    </row>
    <row r="8" spans="1:1" x14ac:dyDescent="0.25">
      <c r="A8" s="114"/>
    </row>
    <row r="9" spans="1:1" x14ac:dyDescent="0.25">
      <c r="A9" s="114"/>
    </row>
    <row r="10" spans="1:1" x14ac:dyDescent="0.25">
      <c r="A10" s="114"/>
    </row>
    <row r="11" spans="1:1" x14ac:dyDescent="0.25">
      <c r="A11" s="114"/>
    </row>
    <row r="12" spans="1:1" x14ac:dyDescent="0.25">
      <c r="A12" s="114"/>
    </row>
    <row r="13" spans="1:1" x14ac:dyDescent="0.25">
      <c r="A13" s="114"/>
    </row>
    <row r="14" spans="1:1" x14ac:dyDescent="0.25">
      <c r="A14" s="114"/>
    </row>
  </sheetData>
  <mergeCells count="1">
    <mergeCell ref="A1:A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vt:lpstr>
      <vt:lpstr>Column_Description</vt:lpstr>
      <vt:lpstr>References</vt:lpstr>
      <vt:lpstr>Abstract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Shevenell</dc:creator>
  <cp:lastModifiedBy>Lisa Shevenell</cp:lastModifiedBy>
  <dcterms:created xsi:type="dcterms:W3CDTF">2015-10-27T18:25:44Z</dcterms:created>
  <dcterms:modified xsi:type="dcterms:W3CDTF">2015-10-28T18:18:44Z</dcterms:modified>
</cp:coreProperties>
</file>