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R:\Projects\WA-Play-Fairway\Reports\GDR Submission\phase 2\WA_PFA_MSH_MSA\St_Helens_Shear_Zone_Broadband_Seismic_Monitoring\"/>
    </mc:Choice>
  </mc:AlternateContent>
  <bookViews>
    <workbookView xWindow="0" yWindow="0" windowWidth="20460" windowHeight="8865" xr2:uid="{00000000-000D-0000-FFFF-FFFF00000000}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2" i="1"/>
  <c r="H14" i="1"/>
  <c r="H17" i="1"/>
  <c r="H19" i="1"/>
  <c r="H22" i="1"/>
  <c r="H21" i="1"/>
  <c r="H18" i="1"/>
  <c r="H15" i="1"/>
  <c r="H16" i="1"/>
  <c r="H20" i="1"/>
</calcChain>
</file>

<file path=xl/sharedStrings.xml><?xml version="1.0" encoding="utf-8"?>
<sst xmlns="http://schemas.openxmlformats.org/spreadsheetml/2006/main" count="131" uniqueCount="86">
  <si>
    <t>Station</t>
  </si>
  <si>
    <t>#files</t>
  </si>
  <si>
    <t>DAS</t>
  </si>
  <si>
    <t>Demob Comments</t>
  </si>
  <si>
    <t>Mf11</t>
  </si>
  <si>
    <t>Mf13</t>
  </si>
  <si>
    <t>Mf32</t>
  </si>
  <si>
    <t>Mf34</t>
  </si>
  <si>
    <t>SMART24</t>
  </si>
  <si>
    <t>total data folder (GB)</t>
  </si>
  <si>
    <t>Files are half-hour</t>
  </si>
  <si>
    <t>MP Ch1</t>
  </si>
  <si>
    <t>MP Ch2</t>
  </si>
  <si>
    <t>MP Ch3</t>
  </si>
  <si>
    <t>Gap?</t>
  </si>
  <si>
    <t xml:space="preserve"># folders (days) </t>
  </si>
  <si>
    <t>Demob date</t>
  </si>
  <si>
    <t>Mf41</t>
  </si>
  <si>
    <t>11/1-11/3</t>
  </si>
  <si>
    <t>Mf54</t>
  </si>
  <si>
    <t>Mf61</t>
  </si>
  <si>
    <t>08/01-08/19</t>
  </si>
  <si>
    <t>Site mobilized late</t>
  </si>
  <si>
    <t>Mf74</t>
  </si>
  <si>
    <t>Mf77</t>
  </si>
  <si>
    <t>10/23-11/3</t>
  </si>
  <si>
    <t>Voltage dopped to 11.3 V on 10/23. Never recovered</t>
  </si>
  <si>
    <t>conversion errors</t>
  </si>
  <si>
    <t>File Conversion Comments</t>
  </si>
  <si>
    <t>DAS off - Battery below 11.3 V</t>
  </si>
  <si>
    <t>Mf79</t>
  </si>
  <si>
    <t>RT130</t>
  </si>
  <si>
    <t>Mice in rocks above vault</t>
  </si>
  <si>
    <t>Sensor off pier and rotated - hopefully during demob. Rotation was 270 degrees, or 90 and sensor had been installed pointing south</t>
  </si>
  <si>
    <t>Mf85</t>
  </si>
  <si>
    <t>Mf21</t>
  </si>
  <si>
    <t>Mf12</t>
  </si>
  <si>
    <t xml:space="preserve">Vault had mouse tunnels at bottom. Active logging </t>
  </si>
  <si>
    <t>Mf15</t>
  </si>
  <si>
    <t>Puffy fiberglass insulation</t>
  </si>
  <si>
    <t>Foam insulaton sleeve (not sticky back)</t>
  </si>
  <si>
    <t>Mf42</t>
  </si>
  <si>
    <t>Mf72</t>
  </si>
  <si>
    <t>Mf00</t>
  </si>
  <si>
    <t xml:space="preserve">DAS Off - Battery below 12 V
Soggy, puffy fiberglass insulation. </t>
  </si>
  <si>
    <t>Mf64</t>
  </si>
  <si>
    <t>Action-packer half full of water</t>
  </si>
  <si>
    <t>Mf68</t>
  </si>
  <si>
    <t>Mf75</t>
  </si>
  <si>
    <t>Voltage dopped to 11.3 V on 11/1. Never recovered</t>
  </si>
  <si>
    <t>Very low battery, No GPS lock since restart, 
Channel 3 dead?</t>
  </si>
  <si>
    <t>20160921_100000 file damaged</t>
  </si>
  <si>
    <t>20160902_100000 &amp; 20161009_1700 files damaged</t>
  </si>
  <si>
    <t>Vault Insulation was foam with sticky back adherred to plastic vault unless noted</t>
  </si>
  <si>
    <t>DAS off - Battery below 11.3 V. 
Stomp test showed weak signal (when powered with fresh battery)</t>
  </si>
  <si>
    <t>Active logging(lumber) nearby</t>
  </si>
  <si>
    <t>Bubble Level</t>
  </si>
  <si>
    <t>North azimuth</t>
  </si>
  <si>
    <t>WSW inside ring</t>
  </si>
  <si>
    <t>?</t>
  </si>
  <si>
    <t>? (N may be S)</t>
  </si>
  <si>
    <t>"TIMETAG ERROR" 215:00:24:00. 1.8 ms phase shift 260:16:44:22, and 3-4 other high phase shifts. "Missing ET Packets" at end of file. lots of "EXTERNAL CLOCK ERROR - SUSPENDING DRIFT CORRECTION" due to bad GPS or GPS location</t>
  </si>
  <si>
    <t xml:space="preserve"> -9.9 (weak signal in stomp test)</t>
  </si>
  <si>
    <t>center</t>
  </si>
  <si>
    <t>N=N</t>
  </si>
  <si>
    <t>a few "EXTERNAL CLOCK ERROR - SUSPENDING DRIFT CORRECTION" due to bad GPS or GPS location</t>
  </si>
  <si>
    <t>W inside ring</t>
  </si>
  <si>
    <r>
      <t>358</t>
    </r>
    <r>
      <rPr>
        <sz val="11"/>
        <color theme="1"/>
        <rFont val="Calibri"/>
        <family val="2"/>
      </rPr>
      <t>°</t>
    </r>
  </si>
  <si>
    <r>
      <t>002</t>
    </r>
    <r>
      <rPr>
        <sz val="11"/>
        <color theme="1"/>
        <rFont val="Calibri"/>
        <family val="2"/>
      </rPr>
      <t>°</t>
    </r>
  </si>
  <si>
    <t>"DSP CLOCK SET" 233:01:00:42</t>
  </si>
  <si>
    <t>SW inside ring</t>
  </si>
  <si>
    <t>SW crossing ring</t>
  </si>
  <si>
    <r>
      <t>004</t>
    </r>
    <r>
      <rPr>
        <sz val="11"/>
        <color theme="1"/>
        <rFont val="Calibri"/>
        <family val="2"/>
      </rPr>
      <t>°</t>
    </r>
  </si>
  <si>
    <t>10/24-11/3(end)</t>
  </si>
  <si>
    <t>10/30-11/1(end)</t>
  </si>
  <si>
    <t>11 ms phase shift 238:11:42:25. A few "EXTERNAL CLOCK ERROR - SUSPENDING DRIFT CORRECTION" due to bad GPS or GPS location</t>
  </si>
  <si>
    <t>NW inside ring</t>
  </si>
  <si>
    <t>SE inside ring</t>
  </si>
  <si>
    <t>1 corrupted file (deleted, missing 1 hr)</t>
  </si>
  <si>
    <t>lots of "EXTERNAL CLOCK ERROR - SUSPENDING DRIFT CORRECTION" due to bad GPS or GPS location. Bad Power setup until 8/19</t>
  </si>
  <si>
    <t>8/1-8/19</t>
  </si>
  <si>
    <t>north inside ring</t>
  </si>
  <si>
    <r>
      <t>352</t>
    </r>
    <r>
      <rPr>
        <sz val="11"/>
        <color theme="1"/>
        <rFont val="Calibri"/>
        <family val="2"/>
      </rPr>
      <t>°</t>
    </r>
  </si>
  <si>
    <r>
      <t>008</t>
    </r>
    <r>
      <rPr>
        <sz val="11"/>
        <color theme="1"/>
        <rFont val="Calibri"/>
        <family val="2"/>
      </rPr>
      <t>°</t>
    </r>
  </si>
  <si>
    <r>
      <t>355</t>
    </r>
    <r>
      <rPr>
        <sz val="11"/>
        <color theme="1"/>
        <rFont val="Calibri"/>
        <family val="2"/>
      </rPr>
      <t>°</t>
    </r>
  </si>
  <si>
    <t>Install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</si>
</sst>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16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3" xfId="0" applyFont="1" applyFill="1" applyBorder="1"/>
    <xf numFmtId="164" fontId="3" fillId="0" borderId="0" xfId="0" applyNumberFormat="1" applyFont="1"/>
    <xf numFmtId="0" fontId="4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workbookViewId="0">
      <selection activeCell="J10" sqref="J10"/>
    </sheetView>
  </sheetViews>
  <sheetFormatPr defaultRowHeight="15" x14ac:dyDescent="0.25"/>
  <cols>
    <col min="1" max="1" width="12.42578125" style="4" customWidth="1"/>
    <col min="2" max="2" width="10.7109375" style="4" customWidth="1"/>
    <col min="3" max="3" width="9" style="4" customWidth="1"/>
    <col min="4" max="4" width="9.140625" style="4" customWidth="1"/>
    <col min="5" max="5" width="47.5703125" style="4" customWidth="1"/>
    <col min="6" max="6" width="7.85546875" style="4" customWidth="1"/>
    <col min="7" max="7" width="11.28515625" style="4" customWidth="1"/>
    <col min="8" max="8" width="7.85546875" style="4" customWidth="1"/>
    <col min="9" max="9" width="11.5703125" style="4" customWidth="1"/>
    <col min="10" max="10" width="15.42578125" style="4" customWidth="1"/>
    <col min="11" max="11" width="52.5703125" style="4" customWidth="1"/>
    <col min="12" max="12" width="8.5703125" style="4" customWidth="1"/>
    <col min="13" max="13" width="9.140625" style="4"/>
    <col min="14" max="14" width="8.140625" style="4" customWidth="1"/>
    <col min="15" max="15" width="10.28515625" style="4" customWidth="1"/>
    <col min="16" max="16384" width="9.140625" style="4"/>
  </cols>
  <sheetData>
    <row r="1" spans="1:16" ht="45" x14ac:dyDescent="0.25">
      <c r="A1" s="1" t="s">
        <v>0</v>
      </c>
      <c r="B1" s="1" t="s">
        <v>2</v>
      </c>
      <c r="C1" s="2" t="s">
        <v>85</v>
      </c>
      <c r="D1" s="2" t="s">
        <v>16</v>
      </c>
      <c r="E1" s="1" t="s">
        <v>3</v>
      </c>
      <c r="F1" s="1" t="s">
        <v>1</v>
      </c>
      <c r="G1" s="2" t="s">
        <v>27</v>
      </c>
      <c r="H1" s="2" t="s">
        <v>15</v>
      </c>
      <c r="I1" s="2" t="s">
        <v>9</v>
      </c>
      <c r="J1" s="2" t="s">
        <v>14</v>
      </c>
      <c r="K1" s="3" t="s">
        <v>28</v>
      </c>
      <c r="L1" s="2" t="s">
        <v>11</v>
      </c>
      <c r="M1" s="2" t="s">
        <v>12</v>
      </c>
      <c r="N1" s="2" t="s">
        <v>13</v>
      </c>
      <c r="O1" s="3" t="s">
        <v>56</v>
      </c>
      <c r="P1" s="3" t="s">
        <v>57</v>
      </c>
    </row>
    <row r="2" spans="1:16" x14ac:dyDescent="0.25">
      <c r="A2" s="5" t="s">
        <v>4</v>
      </c>
      <c r="B2" s="5" t="s">
        <v>8</v>
      </c>
      <c r="C2" s="6">
        <v>42537</v>
      </c>
      <c r="D2" s="7">
        <v>42676</v>
      </c>
      <c r="E2" s="5" t="s">
        <v>37</v>
      </c>
      <c r="F2" s="5">
        <v>2228</v>
      </c>
      <c r="G2" s="5">
        <v>1</v>
      </c>
      <c r="H2" s="5">
        <v>94</v>
      </c>
      <c r="I2" s="5">
        <v>3.4</v>
      </c>
      <c r="J2" s="5"/>
      <c r="K2" s="8" t="s">
        <v>51</v>
      </c>
      <c r="L2" s="5">
        <v>0.32</v>
      </c>
      <c r="M2" s="5">
        <v>-9.6000000000000002E-2</v>
      </c>
      <c r="N2" s="5">
        <v>-1.4</v>
      </c>
      <c r="O2" s="9" t="s">
        <v>63</v>
      </c>
      <c r="P2" s="4" t="s">
        <v>64</v>
      </c>
    </row>
    <row r="3" spans="1:16" ht="30" x14ac:dyDescent="0.25">
      <c r="A3" s="5" t="s">
        <v>5</v>
      </c>
      <c r="B3" s="5" t="s">
        <v>8</v>
      </c>
      <c r="C3" s="6">
        <v>42537</v>
      </c>
      <c r="D3" s="7">
        <v>42676</v>
      </c>
      <c r="E3" s="5"/>
      <c r="F3" s="5">
        <v>4460</v>
      </c>
      <c r="G3" s="5"/>
      <c r="H3" s="5">
        <v>94</v>
      </c>
      <c r="I3" s="5">
        <v>2.83</v>
      </c>
      <c r="J3" s="5"/>
      <c r="K3" s="8" t="s">
        <v>10</v>
      </c>
      <c r="L3" s="5">
        <v>-4.0999999999999996</v>
      </c>
      <c r="M3" s="5">
        <v>4.8899999999999997</v>
      </c>
      <c r="N3" s="5">
        <v>1.67</v>
      </c>
      <c r="O3" s="9" t="s">
        <v>81</v>
      </c>
      <c r="P3" s="10" t="s">
        <v>82</v>
      </c>
    </row>
    <row r="4" spans="1:16" x14ac:dyDescent="0.25">
      <c r="A4" s="5" t="s">
        <v>6</v>
      </c>
      <c r="B4" s="5" t="s">
        <v>8</v>
      </c>
      <c r="C4" s="6">
        <v>42536</v>
      </c>
      <c r="D4" s="7">
        <v>42676</v>
      </c>
      <c r="E4" s="5"/>
      <c r="F4" s="5">
        <v>2227</v>
      </c>
      <c r="G4" s="5">
        <v>2</v>
      </c>
      <c r="H4" s="5">
        <v>94</v>
      </c>
      <c r="I4" s="5">
        <v>3.37</v>
      </c>
      <c r="J4" s="5"/>
      <c r="K4" s="9" t="s">
        <v>52</v>
      </c>
      <c r="L4" s="5">
        <v>0.46</v>
      </c>
      <c r="M4" s="5">
        <v>-0.42</v>
      </c>
      <c r="N4" s="5">
        <v>-3.1</v>
      </c>
      <c r="O4" s="9" t="s">
        <v>63</v>
      </c>
      <c r="P4" s="4" t="s">
        <v>64</v>
      </c>
    </row>
    <row r="5" spans="1:16" x14ac:dyDescent="0.25">
      <c r="A5" s="5" t="s">
        <v>7</v>
      </c>
      <c r="B5" s="5" t="s">
        <v>8</v>
      </c>
      <c r="C5" s="6">
        <v>42538</v>
      </c>
      <c r="D5" s="7">
        <v>42677</v>
      </c>
      <c r="E5" s="5"/>
      <c r="F5" s="5">
        <v>2254</v>
      </c>
      <c r="G5" s="5"/>
      <c r="H5" s="5">
        <v>95</v>
      </c>
      <c r="I5" s="5">
        <v>3.45</v>
      </c>
      <c r="J5" s="5"/>
      <c r="K5" s="8"/>
      <c r="L5" s="5">
        <v>-0.33</v>
      </c>
      <c r="M5" s="5">
        <v>0.7</v>
      </c>
      <c r="N5" s="5">
        <v>0.98</v>
      </c>
      <c r="O5" s="9" t="s">
        <v>63</v>
      </c>
      <c r="P5" s="4" t="s">
        <v>84</v>
      </c>
    </row>
    <row r="6" spans="1:16" ht="45" x14ac:dyDescent="0.25">
      <c r="A6" s="5" t="s">
        <v>17</v>
      </c>
      <c r="B6" s="5" t="s">
        <v>8</v>
      </c>
      <c r="C6" s="6">
        <v>42537</v>
      </c>
      <c r="D6" s="7">
        <v>42677</v>
      </c>
      <c r="E6" s="8" t="s">
        <v>54</v>
      </c>
      <c r="F6" s="5">
        <v>2188</v>
      </c>
      <c r="G6" s="5"/>
      <c r="H6" s="5">
        <v>92</v>
      </c>
      <c r="I6" s="5">
        <v>2.2999999999999998</v>
      </c>
      <c r="J6" s="5" t="s">
        <v>18</v>
      </c>
      <c r="K6" s="8" t="s">
        <v>49</v>
      </c>
      <c r="L6" s="5">
        <v>0.77</v>
      </c>
      <c r="M6" s="5">
        <v>2</v>
      </c>
      <c r="N6" s="5">
        <v>2.6</v>
      </c>
      <c r="O6" s="9" t="s">
        <v>63</v>
      </c>
      <c r="P6" s="4" t="s">
        <v>64</v>
      </c>
    </row>
    <row r="7" spans="1:16" x14ac:dyDescent="0.25">
      <c r="A7" s="5" t="s">
        <v>19</v>
      </c>
      <c r="B7" s="5" t="s">
        <v>8</v>
      </c>
      <c r="C7" s="6">
        <v>42538</v>
      </c>
      <c r="D7" s="7">
        <v>42677</v>
      </c>
      <c r="E7" s="5" t="s">
        <v>39</v>
      </c>
      <c r="F7" s="5">
        <v>2234</v>
      </c>
      <c r="G7" s="5"/>
      <c r="H7" s="5">
        <v>95</v>
      </c>
      <c r="I7" s="5">
        <v>3.54</v>
      </c>
      <c r="J7" s="5"/>
      <c r="K7" s="8"/>
      <c r="L7" s="5">
        <v>-1.1000000000000001</v>
      </c>
      <c r="M7" s="5">
        <v>5.2</v>
      </c>
      <c r="N7" s="5">
        <v>3.7</v>
      </c>
      <c r="O7" s="9" t="s">
        <v>63</v>
      </c>
      <c r="P7" s="4" t="s">
        <v>83</v>
      </c>
    </row>
    <row r="8" spans="1:16" x14ac:dyDescent="0.25">
      <c r="A8" s="5" t="s">
        <v>20</v>
      </c>
      <c r="B8" s="5" t="s">
        <v>8</v>
      </c>
      <c r="C8" s="6">
        <v>42538</v>
      </c>
      <c r="D8" s="7">
        <v>42677</v>
      </c>
      <c r="E8" s="5"/>
      <c r="F8" s="5">
        <v>1848</v>
      </c>
      <c r="G8" s="5"/>
      <c r="H8" s="5">
        <v>78</v>
      </c>
      <c r="I8" s="5">
        <v>2.63</v>
      </c>
      <c r="J8" s="5" t="s">
        <v>21</v>
      </c>
      <c r="K8" s="8" t="s">
        <v>22</v>
      </c>
      <c r="L8" s="5">
        <v>-3.8</v>
      </c>
      <c r="M8" s="5">
        <v>4.4000000000000004</v>
      </c>
      <c r="N8" s="5">
        <v>3.1</v>
      </c>
      <c r="O8" s="9" t="s">
        <v>63</v>
      </c>
      <c r="P8" s="4" t="s">
        <v>64</v>
      </c>
    </row>
    <row r="9" spans="1:16" x14ac:dyDescent="0.25">
      <c r="A9" s="5" t="s">
        <v>23</v>
      </c>
      <c r="B9" s="5" t="s">
        <v>8</v>
      </c>
      <c r="C9" s="6">
        <v>42538</v>
      </c>
      <c r="D9" s="7">
        <v>42675</v>
      </c>
      <c r="E9" s="5" t="s">
        <v>40</v>
      </c>
      <c r="F9" s="5">
        <v>2230</v>
      </c>
      <c r="G9" s="5"/>
      <c r="H9" s="5">
        <v>93</v>
      </c>
      <c r="I9" s="5">
        <v>3.22</v>
      </c>
      <c r="J9" s="5"/>
      <c r="K9" s="8"/>
      <c r="L9" s="5">
        <v>-0.9</v>
      </c>
      <c r="M9" s="5">
        <v>-2</v>
      </c>
      <c r="N9" s="5">
        <v>2.9</v>
      </c>
      <c r="O9" s="9" t="s">
        <v>63</v>
      </c>
      <c r="P9" s="4" t="s">
        <v>64</v>
      </c>
    </row>
    <row r="10" spans="1:16" x14ac:dyDescent="0.25">
      <c r="A10" s="5" t="s">
        <v>24</v>
      </c>
      <c r="B10" s="5" t="s">
        <v>8</v>
      </c>
      <c r="C10" s="6">
        <v>42538</v>
      </c>
      <c r="D10" s="7">
        <v>42675</v>
      </c>
      <c r="E10" s="5" t="s">
        <v>29</v>
      </c>
      <c r="F10" s="5">
        <v>1996</v>
      </c>
      <c r="G10" s="5"/>
      <c r="H10" s="5">
        <v>82</v>
      </c>
      <c r="I10" s="5">
        <v>2.85</v>
      </c>
      <c r="J10" s="5" t="s">
        <v>25</v>
      </c>
      <c r="K10" s="8" t="s">
        <v>26</v>
      </c>
      <c r="L10" s="5">
        <v>-1.7</v>
      </c>
      <c r="M10" s="5">
        <v>2.2000000000000002</v>
      </c>
      <c r="N10" s="5">
        <v>1.5</v>
      </c>
      <c r="O10" s="9" t="s">
        <v>63</v>
      </c>
      <c r="P10" s="4" t="s">
        <v>64</v>
      </c>
    </row>
    <row r="11" spans="1:16" x14ac:dyDescent="0.25">
      <c r="C11" s="11"/>
      <c r="K11" s="9"/>
      <c r="O11" s="9"/>
    </row>
    <row r="12" spans="1:16" ht="45" x14ac:dyDescent="0.25">
      <c r="A12" s="5" t="s">
        <v>30</v>
      </c>
      <c r="B12" s="5" t="s">
        <v>31</v>
      </c>
      <c r="C12" s="6">
        <v>42538</v>
      </c>
      <c r="D12" s="7">
        <v>42675</v>
      </c>
      <c r="E12" s="5" t="s">
        <v>32</v>
      </c>
      <c r="F12" s="5">
        <v>751</v>
      </c>
      <c r="G12" s="5"/>
      <c r="H12" s="5">
        <f>306-232+1</f>
        <v>75</v>
      </c>
      <c r="I12" s="5">
        <v>4.2300000000000004</v>
      </c>
      <c r="J12" s="5" t="s">
        <v>80</v>
      </c>
      <c r="K12" s="8" t="s">
        <v>79</v>
      </c>
      <c r="L12" s="5">
        <v>-0.8</v>
      </c>
      <c r="M12" s="5">
        <v>0.4</v>
      </c>
      <c r="N12" s="5">
        <v>0.2</v>
      </c>
      <c r="O12" s="9" t="s">
        <v>58</v>
      </c>
      <c r="P12" s="10" t="s">
        <v>67</v>
      </c>
    </row>
    <row r="13" spans="1:16" ht="45" x14ac:dyDescent="0.25">
      <c r="A13" s="5" t="s">
        <v>34</v>
      </c>
      <c r="B13" s="5" t="s">
        <v>31</v>
      </c>
      <c r="C13" s="6">
        <v>42538</v>
      </c>
      <c r="D13" s="7">
        <v>42675</v>
      </c>
      <c r="E13" s="8" t="s">
        <v>33</v>
      </c>
      <c r="F13" s="5">
        <v>921</v>
      </c>
      <c r="G13" s="5"/>
      <c r="H13" s="5">
        <f>306-215+1</f>
        <v>92</v>
      </c>
      <c r="I13" s="5">
        <v>6.43</v>
      </c>
      <c r="J13" s="5"/>
      <c r="K13" s="8"/>
      <c r="L13" s="5">
        <v>-0.1</v>
      </c>
      <c r="M13" s="5">
        <v>0.7</v>
      </c>
      <c r="N13" s="5">
        <v>0.4</v>
      </c>
      <c r="O13" s="9" t="s">
        <v>59</v>
      </c>
      <c r="P13" s="4" t="s">
        <v>60</v>
      </c>
    </row>
    <row r="14" spans="1:16" ht="75" customHeight="1" x14ac:dyDescent="0.25">
      <c r="A14" s="5" t="s">
        <v>48</v>
      </c>
      <c r="B14" s="5" t="s">
        <v>31</v>
      </c>
      <c r="C14" s="6">
        <v>42538</v>
      </c>
      <c r="D14" s="7">
        <v>42675</v>
      </c>
      <c r="E14" s="8" t="s">
        <v>50</v>
      </c>
      <c r="F14" s="5">
        <v>951</v>
      </c>
      <c r="G14" s="8" t="s">
        <v>78</v>
      </c>
      <c r="H14" s="5">
        <f>308-214+1</f>
        <v>95</v>
      </c>
      <c r="I14" s="5">
        <v>5.59</v>
      </c>
      <c r="J14" s="5" t="s">
        <v>74</v>
      </c>
      <c r="K14" s="8" t="s">
        <v>61</v>
      </c>
      <c r="L14" s="5">
        <v>-0.7</v>
      </c>
      <c r="M14" s="5">
        <v>2.4</v>
      </c>
      <c r="N14" s="12" t="s">
        <v>62</v>
      </c>
      <c r="O14" s="9" t="s">
        <v>63</v>
      </c>
      <c r="P14" s="4" t="s">
        <v>64</v>
      </c>
    </row>
    <row r="15" spans="1:16" x14ac:dyDescent="0.25">
      <c r="A15" s="5" t="s">
        <v>35</v>
      </c>
      <c r="B15" s="5" t="s">
        <v>31</v>
      </c>
      <c r="C15" s="6">
        <v>42537</v>
      </c>
      <c r="D15" s="7">
        <v>42676</v>
      </c>
      <c r="E15" s="5" t="s">
        <v>55</v>
      </c>
      <c r="F15" s="5">
        <v>941</v>
      </c>
      <c r="G15" s="5"/>
      <c r="H15" s="5">
        <f>307-214+1</f>
        <v>94</v>
      </c>
      <c r="I15" s="5">
        <v>4.53</v>
      </c>
      <c r="J15" s="5"/>
      <c r="K15" s="8"/>
      <c r="L15" s="5">
        <v>-0.7</v>
      </c>
      <c r="M15" s="5">
        <v>1.7</v>
      </c>
      <c r="N15" s="5">
        <v>1.6</v>
      </c>
      <c r="O15" s="9" t="s">
        <v>63</v>
      </c>
      <c r="P15" s="4" t="s">
        <v>64</v>
      </c>
    </row>
    <row r="16" spans="1:16" x14ac:dyDescent="0.25">
      <c r="A16" s="5" t="s">
        <v>36</v>
      </c>
      <c r="B16" s="5" t="s">
        <v>31</v>
      </c>
      <c r="C16" s="6">
        <v>42537</v>
      </c>
      <c r="D16" s="7">
        <v>42676</v>
      </c>
      <c r="E16" s="5" t="s">
        <v>55</v>
      </c>
      <c r="F16" s="5">
        <v>941</v>
      </c>
      <c r="G16" s="5"/>
      <c r="H16" s="5">
        <f>307-214+1</f>
        <v>94</v>
      </c>
      <c r="I16" s="5">
        <v>6.03</v>
      </c>
      <c r="J16" s="5"/>
      <c r="K16" s="8"/>
      <c r="L16" s="5">
        <v>-0.1</v>
      </c>
      <c r="M16" s="5">
        <v>-0.3</v>
      </c>
      <c r="N16" s="5">
        <v>0.1</v>
      </c>
      <c r="O16" s="9" t="s">
        <v>63</v>
      </c>
      <c r="P16" s="4" t="s">
        <v>64</v>
      </c>
    </row>
    <row r="17" spans="1:16" ht="30" x14ac:dyDescent="0.25">
      <c r="A17" s="5" t="s">
        <v>38</v>
      </c>
      <c r="B17" s="5" t="s">
        <v>31</v>
      </c>
      <c r="C17" s="6">
        <v>42538</v>
      </c>
      <c r="D17" s="7">
        <v>42676</v>
      </c>
      <c r="E17" s="5"/>
      <c r="F17" s="5">
        <v>941</v>
      </c>
      <c r="G17" s="5"/>
      <c r="H17" s="5">
        <f>307-214+1</f>
        <v>94</v>
      </c>
      <c r="I17" s="5"/>
      <c r="J17" s="5"/>
      <c r="K17" s="8" t="s">
        <v>65</v>
      </c>
      <c r="L17" s="5">
        <v>0.1</v>
      </c>
      <c r="M17" s="5">
        <v>0.3</v>
      </c>
      <c r="N17" s="5">
        <v>0.2</v>
      </c>
      <c r="O17" s="9" t="s">
        <v>63</v>
      </c>
      <c r="P17" s="4" t="s">
        <v>64</v>
      </c>
    </row>
    <row r="18" spans="1:16" ht="30" x14ac:dyDescent="0.25">
      <c r="A18" s="5" t="s">
        <v>41</v>
      </c>
      <c r="B18" s="5" t="s">
        <v>31</v>
      </c>
      <c r="C18" s="6">
        <v>42535</v>
      </c>
      <c r="D18" s="7">
        <v>42677</v>
      </c>
      <c r="E18" s="5" t="s">
        <v>39</v>
      </c>
      <c r="F18" s="5">
        <v>951</v>
      </c>
      <c r="G18" s="5"/>
      <c r="H18" s="5">
        <f>308-214+1</f>
        <v>95</v>
      </c>
      <c r="I18" s="5">
        <v>6.29</v>
      </c>
      <c r="J18" s="5"/>
      <c r="K18" s="8" t="s">
        <v>69</v>
      </c>
      <c r="L18" s="5">
        <v>0.2</v>
      </c>
      <c r="M18" s="5">
        <v>0.1</v>
      </c>
      <c r="N18" s="5">
        <v>0</v>
      </c>
      <c r="O18" s="9" t="s">
        <v>66</v>
      </c>
      <c r="P18" s="10" t="s">
        <v>68</v>
      </c>
    </row>
    <row r="19" spans="1:16" ht="30" x14ac:dyDescent="0.25">
      <c r="A19" s="5" t="s">
        <v>42</v>
      </c>
      <c r="B19" s="5" t="s">
        <v>31</v>
      </c>
      <c r="C19" s="6">
        <v>42537</v>
      </c>
      <c r="D19" s="7">
        <v>42677</v>
      </c>
      <c r="E19" s="5"/>
      <c r="F19" s="5">
        <v>951</v>
      </c>
      <c r="G19" s="5"/>
      <c r="H19" s="5">
        <f>308-214+1</f>
        <v>95</v>
      </c>
      <c r="I19" s="5">
        <v>5.81</v>
      </c>
      <c r="J19" s="5"/>
      <c r="K19" s="8" t="s">
        <v>65</v>
      </c>
      <c r="L19" s="5">
        <v>-0.3</v>
      </c>
      <c r="M19" s="5">
        <v>1</v>
      </c>
      <c r="N19" s="5">
        <v>1</v>
      </c>
      <c r="O19" s="9" t="s">
        <v>70</v>
      </c>
      <c r="P19" s="4" t="s">
        <v>64</v>
      </c>
    </row>
    <row r="20" spans="1:16" ht="45" x14ac:dyDescent="0.25">
      <c r="A20" s="5" t="s">
        <v>43</v>
      </c>
      <c r="B20" s="5" t="s">
        <v>31</v>
      </c>
      <c r="C20" s="6">
        <v>42536</v>
      </c>
      <c r="D20" s="7">
        <v>42677</v>
      </c>
      <c r="E20" s="8" t="s">
        <v>44</v>
      </c>
      <c r="F20" s="5">
        <v>861</v>
      </c>
      <c r="G20" s="5"/>
      <c r="H20" s="5">
        <f>308-214+1</f>
        <v>95</v>
      </c>
      <c r="I20" s="5">
        <v>5.21</v>
      </c>
      <c r="J20" s="5" t="s">
        <v>73</v>
      </c>
      <c r="K20" s="8" t="s">
        <v>65</v>
      </c>
      <c r="L20" s="5">
        <v>-1.1000000000000001</v>
      </c>
      <c r="M20" s="5">
        <v>3.8</v>
      </c>
      <c r="N20" s="5">
        <v>0.3</v>
      </c>
      <c r="O20" s="9" t="s">
        <v>71</v>
      </c>
      <c r="P20" s="4" t="s">
        <v>72</v>
      </c>
    </row>
    <row r="21" spans="1:16" ht="45" x14ac:dyDescent="0.25">
      <c r="A21" s="5" t="s">
        <v>45</v>
      </c>
      <c r="B21" s="5" t="s">
        <v>31</v>
      </c>
      <c r="C21" s="6">
        <v>42538</v>
      </c>
      <c r="D21" s="7">
        <v>42677</v>
      </c>
      <c r="E21" s="5" t="s">
        <v>46</v>
      </c>
      <c r="F21" s="5">
        <v>951</v>
      </c>
      <c r="G21" s="5"/>
      <c r="H21" s="5">
        <f>308-214+1</f>
        <v>95</v>
      </c>
      <c r="I21" s="5">
        <v>5.51</v>
      </c>
      <c r="J21" s="5"/>
      <c r="K21" s="8" t="s">
        <v>75</v>
      </c>
      <c r="L21" s="5">
        <v>-2.7</v>
      </c>
      <c r="M21" s="5">
        <v>2.4</v>
      </c>
      <c r="N21" s="5">
        <v>1.4</v>
      </c>
      <c r="O21" s="9" t="s">
        <v>76</v>
      </c>
      <c r="P21" s="4" t="s">
        <v>64</v>
      </c>
    </row>
    <row r="22" spans="1:16" ht="30" x14ac:dyDescent="0.25">
      <c r="A22" s="5" t="s">
        <v>47</v>
      </c>
      <c r="B22" s="5" t="s">
        <v>31</v>
      </c>
      <c r="C22" s="6">
        <v>42538</v>
      </c>
      <c r="D22" s="7">
        <v>42678</v>
      </c>
      <c r="E22" s="5"/>
      <c r="F22" s="5">
        <v>961</v>
      </c>
      <c r="G22" s="5"/>
      <c r="H22" s="5">
        <f>309-214+1</f>
        <v>96</v>
      </c>
      <c r="I22" s="5">
        <v>5.33</v>
      </c>
      <c r="J22" s="5"/>
      <c r="K22" s="8"/>
      <c r="L22" s="5">
        <v>0.5</v>
      </c>
      <c r="M22" s="5">
        <v>1.9</v>
      </c>
      <c r="N22" s="5">
        <v>0.2</v>
      </c>
      <c r="O22" s="9" t="s">
        <v>77</v>
      </c>
      <c r="P22" s="4" t="s">
        <v>64</v>
      </c>
    </row>
    <row r="24" spans="1:16" ht="30" x14ac:dyDescent="0.25">
      <c r="E24" s="9" t="s">
        <v>53</v>
      </c>
    </row>
  </sheetData>
  <pageMargins left="0.7" right="0.7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Trenton Cladouhos</dc:creator>
  <cp:lastModifiedBy>Michael Swyer</cp:lastModifiedBy>
  <cp:lastPrinted>2016-11-08T01:36:42Z</cp:lastPrinted>
  <dcterms:created xsi:type="dcterms:W3CDTF">2016-11-07T20:02:22Z</dcterms:created>
  <dcterms:modified xsi:type="dcterms:W3CDTF">2017-10-04T16:51:50Z</dcterms:modified>
</cp:coreProperties>
</file>